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updateLinks="never" codeName="xlsBook" defaultThemeVersion="124226"/>
  <bookViews>
    <workbookView xWindow="-32055" yWindow="75" windowWidth="5550" windowHeight="2550" tabRatio="894" firstSheet="1" activeTab="7"/>
  </bookViews>
  <sheets>
    <sheet name="modProv" sheetId="570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566" r:id="rId5"/>
    <sheet name="Дифференциация" sheetId="556" r:id="rId6"/>
    <sheet name="Форма 1.0.1" sheetId="569" r:id="rId7"/>
    <sheet name="Форма 4.11" sheetId="532" r:id="rId8"/>
    <sheet name="Сведения об изменении" sheetId="547" r:id="rId9"/>
    <sheet name="Форма 1.0.2" sheetId="564" state="veryHidden" r:id="rId10"/>
    <sheet name="Комментарии" sheetId="431" r:id="rId11"/>
    <sheet name="Проверка" sheetId="432" r:id="rId12"/>
    <sheet name="modReestr" sheetId="562" state="veryHidden" r:id="rId13"/>
    <sheet name="AllSheetsInThisWorkbook" sheetId="389" state="veryHidden" r:id="rId14"/>
    <sheet name="TEHSHEET" sheetId="205" state="veryHidden" r:id="rId15"/>
    <sheet name="modCheckCyan" sheetId="553" state="veryHidden" r:id="rId16"/>
    <sheet name="modInfo" sheetId="513" state="veryHidden" r:id="rId17"/>
    <sheet name="et_union_hor" sheetId="471" state="veryHidden" r:id="rId18"/>
    <sheet name="et_union_vert" sheetId="521" state="veryHidden" r:id="rId19"/>
    <sheet name="modList00" sheetId="546" state="veryHidden" r:id="rId20"/>
    <sheet name="modList01" sheetId="500" state="veryHidden" r:id="rId21"/>
    <sheet name="modList02" sheetId="533" state="veryHidden" r:id="rId22"/>
    <sheet name="modList03" sheetId="565" state="veryHidden" r:id="rId23"/>
    <sheet name="modList04" sheetId="548" state="veryHidden" r:id="rId24"/>
    <sheet name="modList07" sheetId="557" state="veryHidden" r:id="rId25"/>
    <sheet name="modList09" sheetId="567" state="veryHidden" r:id="rId26"/>
    <sheet name="modHTTP" sheetId="554" state="veryHidden" r:id="rId27"/>
    <sheet name="modfrmRegion" sheetId="545" state="veryHidden" r:id="rId28"/>
    <sheet name="MR_LIST" sheetId="540" state="veryHidden" r:id="rId29"/>
    <sheet name="REESTR_VT" sheetId="543" state="veryHidden" r:id="rId30"/>
    <sheet name="REESTR_VED" sheetId="544" state="veryHidden" r:id="rId31"/>
    <sheet name="modfrmReestrObj" sheetId="539" state="veryHidden" r:id="rId32"/>
    <sheet name="DataOrg" sheetId="550" state="veryHidden" r:id="rId33"/>
    <sheet name="modfrmReestr" sheetId="434" state="veryHidden" r:id="rId34"/>
    <sheet name="modUpdTemplMain" sheetId="424" state="veryHidden" r:id="rId35"/>
    <sheet name="REESTR_ORG" sheetId="390" state="veryHidden" r:id="rId36"/>
    <sheet name="modClassifierValidate" sheetId="400" state="veryHidden" r:id="rId37"/>
    <sheet name="modHyp" sheetId="398" state="veryHidden" r:id="rId38"/>
    <sheet name="modfrmDateChoose" sheetId="517" state="veryHidden" r:id="rId39"/>
    <sheet name="modComm" sheetId="514" state="veryHidden" r:id="rId40"/>
    <sheet name="modThisWorkbook" sheetId="511" state="veryHidden" r:id="rId41"/>
    <sheet name="REESTR_MO" sheetId="518" state="veryHidden" r:id="rId42"/>
    <sheet name="REESTR_MO_FILTER" sheetId="568" state="veryHidden" r:id="rId43"/>
    <sheet name="modfrmReestrMR" sheetId="519" state="veryHidden" r:id="rId44"/>
    <sheet name="modServiceModule" sheetId="561" state="veryHidden" r:id="rId45"/>
    <sheet name="modfrmCheckUpdates" sheetId="512" state="veryHidden" r:id="rId46"/>
    <sheet name="REESTR_DS" sheetId="559" state="veryHidden" r:id="rId47"/>
    <sheet name="REESTR_CHS" sheetId="551" state="veryHidden" r:id="rId48"/>
    <sheet name="REESTR_LINK" sheetId="552" state="veryHidden" r:id="rId49"/>
  </sheets>
  <definedNames>
    <definedName name="_IDОтчета">178174</definedName>
    <definedName name="_IDШаблона">178176</definedName>
    <definedName name="_Параметр_1">"'02.2009'"</definedName>
    <definedName name="_Параметр_2">"'105'"</definedName>
    <definedName name="_Параметр_3">"'1.27'"</definedName>
    <definedName name="_Параметр_4">"'01.09.2008'"</definedName>
    <definedName name="_Параметр_5">"'22.09.2008'"</definedName>
    <definedName name="_Параметр_6">"'80169210'"</definedName>
    <definedName name="_xlnm._FilterDatabase" localSheetId="11" hidden="1">Проверка!$B$4:$E$4</definedName>
    <definedName name="activity">Дифференциация!$E$22:$E$26</definedName>
    <definedName name="anscount" hidden="1">1</definedName>
    <definedName name="availability_price">TEHSHEET!$K$8</definedName>
    <definedName name="CHECK_LINK_RANGE_1">"Калькуляция!$I$11:$I$132"</definedName>
    <definedName name="checkCell_List09">Территории!$D$17:$L$17</definedName>
    <definedName name="checkDEfCell_List09">Территории!$F$6</definedName>
    <definedName name="chkGetUpdatesValue">Инструкция!$AA$81</definedName>
    <definedName name="chkNoUpdatesValue">Инструкция!$AA$83</definedName>
    <definedName name="code">Инструкция!$B$2</definedName>
    <definedName name="copy_f_quart">Титульный!$C$21</definedName>
    <definedName name="copy_f_year">Титульный!$C$20</definedName>
    <definedName name="CURRENT_DATE">TEHSHEET!$G$17</definedName>
    <definedName name="data_type">TEHSHEET!$M$2:$M$3</definedName>
    <definedName name="DATA_URL">TEHSHEET!$K$11</definedName>
    <definedName name="DESCRIPTION_TERRITORY">REESTR_DS!$B$2:$B$3</definedName>
    <definedName name="diff_tariff">Титульный!$F$16</definedName>
    <definedName name="DocProp_TemplateCode">TEHSHEET!$L$2</definedName>
    <definedName name="DocProp_Version">TEHSHEET!$L$1</definedName>
    <definedName name="et_Comm">et_union_hor!$5:$5</definedName>
    <definedName name="et_hor_List01_2">modList01!$13:$14</definedName>
    <definedName name="et_List01_2">'Форма 4.11'!$3:$4</definedName>
    <definedName name="et_List01_3">'Форма 4.11'!$6:$7</definedName>
    <definedName name="et_List01_4">'Форма 4.11'!$9:$11</definedName>
    <definedName name="et_List01_5">'Форма 4.11'!$13:$14</definedName>
    <definedName name="et_List02_mo">et_union_hor!$60:$60</definedName>
    <definedName name="et_List02_mr">et_union_hor!$59:$59</definedName>
    <definedName name="et_List02_st">et_union_hor!$49:$56</definedName>
    <definedName name="et_List02_ter">et_union_hor!$57:$58</definedName>
    <definedName name="et_List03">et_union_hor!$45:$45</definedName>
    <definedName name="et_List04">et_union_hor!$9:$9</definedName>
    <definedName name="et_List07_01">et_union_hor!$29:$31</definedName>
    <definedName name="et_List07_04">et_union_hor!$35:$36</definedName>
    <definedName name="et_List07_05">et_union_hor!$40:$40</definedName>
    <definedName name="et_List09_0">et_union_hor!$15:$16</definedName>
    <definedName name="et_List09_1">et_union_hor!$20:$21</definedName>
    <definedName name="et_List09_2">et_union_hor!$25:$25</definedName>
    <definedName name="et_ver_List01_1">'Форма 4.11'!$G:$H</definedName>
    <definedName name="f_quart">Титульный!$F$21</definedName>
    <definedName name="f_year">Титульный!$F$20</definedName>
    <definedName name="fil">Титульный!$F$27</definedName>
    <definedName name="fil_flag">Титульный!$F$23</definedName>
    <definedName name="FirstLine">Инструкция!$A$6</definedName>
    <definedName name="flag_publication">Титульный!$F$11:$F$11</definedName>
    <definedName name="flagUsedTer_List09">Территории!$P$11:$P$17</definedName>
    <definedName name="form_type">Титульный!$F$13</definedName>
    <definedName name="form_up_date">Титульный!$F$14</definedName>
    <definedName name="gblnRefreshPForms">TEHSHEET!$G$20</definedName>
    <definedName name="Info_ChngExcludeHelp_1">modInfo!$B$10</definedName>
    <definedName name="Info_DiffExcludeHelp_1">modInfo!$B$5</definedName>
    <definedName name="Info_DiffExcludeHelp_2">modInfo!$B$6</definedName>
    <definedName name="Info_DiffExcludeHelp_3">modInfo!$B$7</definedName>
    <definedName name="Info_DiffExcludeHelp_4">modInfo!$B$8</definedName>
    <definedName name="Info_NoUpdates">modInfo!$B$11</definedName>
    <definedName name="Info_TerExcludeHelp_1">modInfo!$B$2</definedName>
    <definedName name="Info_TerExcludeHelp_2">modInfo!$B$3</definedName>
    <definedName name="inn">Титульный!$F$28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Инструкция!$70:$78</definedName>
    <definedName name="Instr_7">Инструкция!$79:$93</definedName>
    <definedName name="instr_hyp1">Инструкция!$H$58</definedName>
    <definedName name="kind_of_activity">REESTR_VED!$B$2:$B$11</definedName>
    <definedName name="kind_of_forms">TEHSHEET!$S$2:$S$3</definedName>
    <definedName name="kind_of_nameforms">TEHSHEET!$T$2:$T$3</definedName>
    <definedName name="kind_of_publication">TEHSHEET!$G$2:$G$3</definedName>
    <definedName name="kind_of_unit">TEHSHEET!$H$2:$H$4</definedName>
    <definedName name="kpp">Титульный!$F$29</definedName>
    <definedName name="LINK_RANGE">REESTR_LINK!$B$2:$B$3</definedName>
    <definedName name="LIST_MR_MO_OKTMO">REESTR_MO!$A$2:$D$275</definedName>
    <definedName name="list_of_tariff">TEHSHEET!$I$2:$I$3</definedName>
    <definedName name="List00_checkFill">Титульный!$F$7:$F$44</definedName>
    <definedName name="List00_Fill">Титульный!$F$43</definedName>
    <definedName name="List00_Print">Титульный!$G$4:$K$6</definedName>
    <definedName name="List01_CheckC">'Форма 4.11'!$E$28:$K$37</definedName>
    <definedName name="List01_Name">'Форма 4.11'!$G$25:$K$25</definedName>
    <definedName name="List01_Num">'Форма 4.11'!$G$1:$K$1</definedName>
    <definedName name="List01_p3">'Форма 4.11'!$F$34:$K$34</definedName>
    <definedName name="List01_p4">'Форма 4.11'!$F$36:$K$36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4_CheckC">'Сведения об изменении'!$E$13:$E$14</definedName>
    <definedName name="List07_ActivityID">Дифференциация!$X$20:$X$27</definedName>
    <definedName name="List07_CheckC">Дифференциация!$D$21:$M$26</definedName>
    <definedName name="List07_fieldMarker">Дифференциация!$Y$20:$Y$27</definedName>
    <definedName name="List07_Fill">Дифференциация!$D$28:$F$28</definedName>
    <definedName name="List09_CheckC">Территории!$D$11:$L$17</definedName>
    <definedName name="List09_NameCol">Территории!$K$1:$M$1</definedName>
    <definedName name="List09_REESTR_MO">Территории!$H$11:$L$17</definedName>
    <definedName name="logical">TEHSHEET!$D$2:$D$3</definedName>
    <definedName name="mo_List09">Территории!$K$11:$K$17</definedName>
    <definedName name="MONTH">TEHSHEET!$E$2:$E$13</definedName>
    <definedName name="mr_id">TEHSHEET!$J$2</definedName>
    <definedName name="mr_list">MR_LIST!$A$1</definedName>
    <definedName name="mr_List09">Территории!$H$11:$H$17</definedName>
    <definedName name="mrCopy_List09">Территории!$M$11:$M$17</definedName>
    <definedName name="mrmoCopy_List09">Территории!$R$11:$R$17</definedName>
    <definedName name="note_sct">Дифференциация!$M$21:$M$26</definedName>
    <definedName name="note_ter">Дифференциация!$I$21:$I$26</definedName>
    <definedName name="num_of_cst">Титульный!$F$17</definedName>
    <definedName name="obj_List01_22">'Форма 4.11'!$G:$H</definedName>
    <definedName name="obj_List01_23">'Форма 4.11'!$I:$J</definedName>
    <definedName name="obj_List02_22">'Форма 1.0.1'!$8:$8</definedName>
    <definedName name="obj_List02_23">'Форма 1.0.1'!$20:$20</definedName>
    <definedName name="org">Титульный!$F$26</definedName>
    <definedName name="Org_Address">Титульный!$F$34:$F$34</definedName>
    <definedName name="ORG_END_DATE">TEHSHEET!$E$17</definedName>
    <definedName name="Org_main">Титульный!$F$35:$F$35</definedName>
    <definedName name="Org_otv_lico">Титульный!$F$38:$F$41</definedName>
    <definedName name="ORG_START_DATE">TEHSHEET!$D$17</definedName>
    <definedName name="pDel_Comm">Комментарии!$C$12:$C$13</definedName>
    <definedName name="pDel_List03">'Форма 1.0.2'!$C$12:$C$13</definedName>
    <definedName name="pDel_List04">'Сведения об изменении'!$C$13:$C$14</definedName>
    <definedName name="pDel_List09_0">Территории!$C$11:$C$17</definedName>
    <definedName name="pDel_List09_1">Территории!$F$11:$F$17</definedName>
    <definedName name="pDel_List09_2">Территории!$I$11:$I$17</definedName>
    <definedName name="pDelList07_01">Дифференциация!$C$22:$C$27</definedName>
    <definedName name="pDelList07_04">Дифференциация!$G$22:$G$27</definedName>
    <definedName name="pDelList07_05">Дифференциация!$K$22:$K$27</definedName>
    <definedName name="pIns_Comm">Комментарии!$E$13</definedName>
    <definedName name="pIns_List01_1">'Форма 4.11'!$K$25</definedName>
    <definedName name="pIns_List01_2">'Форма 4.11'!$E$31</definedName>
    <definedName name="pIns_List01_3">'Форма 4.11'!$E$33</definedName>
    <definedName name="pIns_List01_4">'Форма 4.11'!$E$35</definedName>
    <definedName name="pIns_List01_5">'Форма 4.11'!$E$37</definedName>
    <definedName name="pIns_List02">'Форма 1.0.1'!$31:$31</definedName>
    <definedName name="pIns_List03">'Форма 1.0.2'!$E$13</definedName>
    <definedName name="pIns_List04">'Сведения об изменении'!$E$14</definedName>
    <definedName name="pIns_List07_01">Дифференциация!$E$20:$E$27</definedName>
    <definedName name="pIns_List07_04">Дифференциация!$I$20:$I$27</definedName>
    <definedName name="pIns_List07_05">Дифференциация!$M$20:$M$27</definedName>
    <definedName name="pIns_List09_0">Территории!$E$17</definedName>
    <definedName name="QUARTER">TEHSHEET!$F$2:$F$5</definedName>
    <definedName name="REESTR_LINK_RANGE">REESTR_LINK!$A$2:$C$3</definedName>
    <definedName name="REESTR_ORG_RANGE">REESTR_ORG!$A$2:$J$84</definedName>
    <definedName name="REESTR_VED_RANGE">REESTR_VED!$A$2:$B$11</definedName>
    <definedName name="REGION">TEHSHEET!$A$2:$A$87</definedName>
    <definedName name="region_name">Титульный!$F$7</definedName>
    <definedName name="ruk_fio">Титульный!$F$35</definedName>
    <definedName name="SAPBEXrevision" hidden="1">1</definedName>
    <definedName name="SAPBEXsysID" hidden="1">"BW2"</definedName>
    <definedName name="SAPBEXwbID" hidden="1">"479GSPMTNK9HM4ZSIVE5K2SH6"</definedName>
    <definedName name="score_per_prt2">P5_SCOPE_PER_PRT,P6_SCOPE_PER_PRT,P7_SCOPE_PER_PRT,P8_SCOPE_PER_PRT</definedName>
    <definedName name="sel_s">"sel_s_1,sel_s_2"</definedName>
    <definedName name="stop_info">Титульный!$E$45</definedName>
    <definedName name="strPublication">Титульный!$F$9</definedName>
    <definedName name="sys_id">TEHSHEET!$J$4</definedName>
    <definedName name="TECH_ORG_ID">Титульный!$F$1</definedName>
    <definedName name="ter_List09">Территории!$E$11:$E$17</definedName>
    <definedName name="terCopy_List09">Территории!$Q$11:$Q$17</definedName>
    <definedName name="TOTAL">P1_TOTAL,P2_TOTAL,P3_TOTAL,P4_TOTAL,P5_TOTAL</definedName>
    <definedName name="TSphere">TEHSHEET!$L$3</definedName>
    <definedName name="TSphere_full">TEHSHEET!$L$5</definedName>
    <definedName name="TSphere_trans">TEHSHEET!$L$4</definedName>
    <definedName name="type_org">Титульный!$F$32</definedName>
    <definedName name="type_org_list">TEHSHEET!$N$2:$N$5</definedName>
    <definedName name="UpdStatus">Инструкция!$AA$1</definedName>
    <definedName name="VDET_END_DATE">TEHSHEET!$E$20</definedName>
    <definedName name="VDET_START_DATE">TEHSHEET!$D$20</definedName>
    <definedName name="version">Инструкция!$B$3</definedName>
    <definedName name="Y_N_List07_01">Дифференциация!$B$20:$B$27</definedName>
    <definedName name="Y_N_List07_02">Дифференциация!$F$20:$F$27</definedName>
    <definedName name="Y_N_List07_05">Дифференциация!$J$20:$J$27</definedName>
    <definedName name="year_list">TEHSHEET!$C$2:$C$9</definedName>
  </definedNames>
  <calcPr calcId="145621"/>
</workbook>
</file>

<file path=xl/calcChain.xml><?xml version="1.0" encoding="utf-8"?>
<calcChain xmlns="http://schemas.openxmlformats.org/spreadsheetml/2006/main">
  <c r="A7" i="553" l="1"/>
  <c r="D29" i="532" l="1"/>
  <c r="D30" i="532"/>
  <c r="F28" i="569"/>
  <c r="D28" i="569"/>
  <c r="F24" i="569"/>
  <c r="F16" i="569"/>
  <c r="D16" i="569"/>
  <c r="F12" i="569"/>
  <c r="I27" i="532"/>
  <c r="A6" i="553"/>
  <c r="A5" i="553" l="1"/>
  <c r="A4" i="553"/>
  <c r="R14" i="566"/>
  <c r="R13" i="566"/>
  <c r="A3" i="553"/>
  <c r="R12" i="566"/>
  <c r="P12" i="566" a="1"/>
  <c r="P12" i="566" s="1"/>
  <c r="M14" i="566"/>
  <c r="M13" i="566"/>
  <c r="M12" i="566"/>
  <c r="P15" i="471" l="1" a="1"/>
  <c r="P15" i="471" s="1"/>
  <c r="B3" i="525"/>
  <c r="D11" i="532" l="1"/>
  <c r="D10" i="532"/>
  <c r="D9" i="532"/>
  <c r="D14" i="532"/>
  <c r="D13" i="532"/>
  <c r="D7" i="532"/>
  <c r="D6" i="532"/>
  <c r="D4" i="532"/>
  <c r="D3" i="532"/>
  <c r="D4" i="556" l="1"/>
  <c r="B2" i="525"/>
  <c r="T3" i="205" l="1"/>
  <c r="D22" i="532" l="1"/>
  <c r="B5" i="525"/>
  <c r="A2" i="553" l="1"/>
  <c r="M12" i="564" l="1"/>
  <c r="F54" i="471" l="1"/>
  <c r="D58" i="471" l="1"/>
  <c r="F58" i="471"/>
  <c r="D6" i="569" l="1"/>
  <c r="R25" i="471" l="1"/>
  <c r="R20" i="471"/>
  <c r="R15" i="471"/>
  <c r="M20" i="471"/>
  <c r="M25" i="471"/>
  <c r="M15" i="471"/>
  <c r="M45" i="471" l="1"/>
  <c r="D17" i="205" l="1"/>
  <c r="E17" i="205"/>
  <c r="D8" i="431"/>
  <c r="D8" i="547"/>
  <c r="D23" i="532"/>
  <c r="G27" i="532"/>
  <c r="D5" i="556"/>
  <c r="F4" i="437" l="1"/>
</calcChain>
</file>

<file path=xl/comments1.xml><?xml version="1.0" encoding="utf-8"?>
<comments xmlns="http://schemas.openxmlformats.org/spreadsheetml/2006/main">
  <authors>
    <author>User</author>
  </authors>
  <commentList>
    <comment ref="D8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  <comment ref="D2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comments2.xml><?xml version="1.0" encoding="utf-8"?>
<comments xmlns="http://schemas.openxmlformats.org/spreadsheetml/2006/main">
  <authors>
    <author>User</author>
  </authors>
  <commentList>
    <comment ref="G25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  <comment ref="I25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1.0.1 
дважды кликните по этой ячейке</t>
        </r>
      </text>
    </comment>
  </commentList>
</comments>
</file>

<file path=xl/comments3.xml><?xml version="1.0" encoding="utf-8"?>
<comments xmlns="http://schemas.openxmlformats.org/spreadsheetml/2006/main">
  <authors>
    <author>User</author>
  </authors>
  <commentList>
    <comment ref="D50" authorId="0">
      <text>
        <r>
          <rPr>
            <sz val="9"/>
            <color indexed="81"/>
            <rFont val="Tahoma"/>
            <family val="2"/>
            <charset val="204"/>
          </rPr>
          <t>Для переходя к Форме 2.10 
дважды кликните по этой ячейке</t>
        </r>
      </text>
    </comment>
  </commentList>
</comments>
</file>

<file path=xl/sharedStrings.xml><?xml version="1.0" encoding="utf-8"?>
<sst xmlns="http://schemas.openxmlformats.org/spreadsheetml/2006/main" count="2117" uniqueCount="1240">
  <si>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</si>
  <si>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</si>
  <si>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</si>
  <si>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</si>
  <si>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</si>
  <si>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</si>
  <si>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</si>
  <si>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</si>
  <si>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</si>
  <si>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</si>
  <si>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Инструкция</t>
  </si>
  <si>
    <t>Титульный</t>
  </si>
  <si>
    <t>5</t>
  </si>
  <si>
    <t>6</t>
  </si>
  <si>
    <t>Дата/Время</t>
  </si>
  <si>
    <t>Сообщение</t>
  </si>
  <si>
    <t>Статус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</si>
  <si>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</si>
  <si>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</si>
  <si>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</si>
  <si>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</si>
  <si>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</si>
  <si>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</si>
  <si>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</si>
  <si>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Причина</t>
  </si>
  <si>
    <t>№ п/п</t>
  </si>
  <si>
    <t>1</t>
  </si>
  <si>
    <t>Является ли данное юридическое лицо подразделением (филиалом) другой организации</t>
  </si>
  <si>
    <t>(код) номер телефона</t>
  </si>
  <si>
    <t>Комментарий</t>
  </si>
  <si>
    <t>Добавить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</si>
  <si>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</si>
  <si>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</si>
  <si>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</si>
  <si>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</si>
  <si>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</si>
  <si>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</si>
  <si>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</si>
  <si>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</si>
  <si>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</si>
  <si>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</si>
  <si>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</si>
  <si>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</si>
  <si>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</si>
  <si>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</si>
  <si>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</si>
  <si>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На официальном сайте организации</t>
  </si>
  <si>
    <t>На сайте регулирующего органа</t>
  </si>
  <si>
    <t>Месяц
(kind_of_publication)</t>
  </si>
  <si>
    <t>Добавить МО</t>
  </si>
  <si>
    <t>Добавить МР</t>
  </si>
  <si>
    <t>версия шаблона
 (DocProp_Version)</t>
  </si>
  <si>
    <t>код шаблона
(DocProp_TemplateCode)</t>
  </si>
  <si>
    <t>сфера
(TSphere)</t>
  </si>
  <si>
    <t>сфера(латиница)
(TSphere_trans)</t>
  </si>
  <si>
    <t>сфера расширено
(TSphere_full)</t>
  </si>
  <si>
    <t>Квартал
(QUARTER)</t>
  </si>
  <si>
    <t>I квартал</t>
  </si>
  <si>
    <t>II квартал</t>
  </si>
  <si>
    <t>III квартал</t>
  </si>
  <si>
    <t>IV квартал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</si>
  <si>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</si>
  <si>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</si>
  <si>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</si>
  <si>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</si>
  <si>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</si>
  <si>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</si>
  <si>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</si>
  <si>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</si>
  <si>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</si>
  <si>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 xml:space="preserve"> - не обязательные для заполнения</t>
  </si>
  <si>
    <t>Гкал/час</t>
  </si>
  <si>
    <t>куб.м/час</t>
  </si>
  <si>
    <t>Единица измерения объема оказываемых услуг ГВС
/kind_of_unit_GVS/</t>
  </si>
  <si>
    <t>тыс.куб.м/сутки</t>
  </si>
  <si>
    <t>Лог обновления</t>
  </si>
  <si>
    <t>Проверка</t>
  </si>
  <si>
    <t>AllSheetsInThisWorkbook</t>
  </si>
  <si>
    <t>TEHSHEET</t>
  </si>
  <si>
    <t>et_union_hor</t>
  </si>
  <si>
    <t>et_union_vert</t>
  </si>
  <si>
    <t>modInfo</t>
  </si>
  <si>
    <t>modReestr</t>
  </si>
  <si>
    <t>modfrmReestr</t>
  </si>
  <si>
    <t>modUpdTemplMain</t>
  </si>
  <si>
    <t>REESTR_ORG</t>
  </si>
  <si>
    <t>modClassifierValidate</t>
  </si>
  <si>
    <t>modProv</t>
  </si>
  <si>
    <t>modHyp</t>
  </si>
  <si>
    <t>modList00</t>
  </si>
  <si>
    <t>modList01</t>
  </si>
  <si>
    <t>modList02</t>
  </si>
  <si>
    <t>modfrmDateChoose</t>
  </si>
  <si>
    <t>modComm</t>
  </si>
  <si>
    <t>modThisWorkbook</t>
  </si>
  <si>
    <t>REESTR_MO</t>
  </si>
  <si>
    <t>modfrmReestrMR</t>
  </si>
  <si>
    <t>modfrmRegion</t>
  </si>
  <si>
    <t>modfrmCheckUpdates</t>
  </si>
  <si>
    <t>0.1</t>
  </si>
  <si>
    <r>
      <rPr>
        <b/>
        <sz val="9"/>
        <rFont val="Tahoma"/>
        <family val="2"/>
        <charset val="204"/>
      </rPr>
      <t>Тип отчета</t>
    </r>
    <r>
      <rPr>
        <sz val="9"/>
        <color indexed="8"/>
        <rFont val="Tahoma"/>
        <family val="2"/>
        <charset val="204"/>
      </rPr>
      <t xml:space="preserve">
data_type</t>
    </r>
  </si>
  <si>
    <t>Почтовый адрес регулируемой организации</t>
  </si>
  <si>
    <t>Без дифференциации</t>
  </si>
  <si>
    <t>Вид тарифа
/list_of_tariff/</t>
  </si>
  <si>
    <t>mr_id</t>
  </si>
  <si>
    <t>sys_id</t>
  </si>
  <si>
    <t>MR_LIST</t>
  </si>
  <si>
    <t>modfrmReestrObj</t>
  </si>
  <si>
    <t>Фамилия, имя, отчество руководителя</t>
  </si>
  <si>
    <t>ID_TARIFF_NAME</t>
  </si>
  <si>
    <t>VED_NAME</t>
  </si>
  <si>
    <t>REESTR_VT</t>
  </si>
  <si>
    <t>REESTR_VED</t>
  </si>
  <si>
    <t>Отчетный период</t>
  </si>
  <si>
    <t>Квартал</t>
  </si>
  <si>
    <t>Год</t>
  </si>
  <si>
    <t>Вид деятельности</t>
  </si>
  <si>
    <t>et_Comm</t>
  </si>
  <si>
    <t>Ссылка1</t>
  </si>
  <si>
    <t>Ссылка2</t>
  </si>
  <si>
    <t>Дата внесения изменений в информацию, подлежащую раскрытию</t>
  </si>
  <si>
    <t>Сведения</t>
  </si>
  <si>
    <t>Лист заполняется в случае, если на Титульном листе в поле "Тип отчета" выбрано значение «Изменения в раскрытой ранее информации».</t>
  </si>
  <si>
    <t>et_List03</t>
  </si>
  <si>
    <t>Сведения об изменении</t>
  </si>
  <si>
    <t>modList03</t>
  </si>
  <si>
    <t>DataOrg</t>
  </si>
  <si>
    <t>true</t>
  </si>
  <si>
    <t>REESTR_CHS</t>
  </si>
  <si>
    <t>Нет доступных обновлений, версия отчёта актуальна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</si>
  <si>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</si>
  <si>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Организация</t>
  </si>
  <si>
    <t>Виды деятельности</t>
  </si>
  <si>
    <t>ID</t>
  </si>
  <si>
    <t>LINK_NAME</t>
  </si>
  <si>
    <t>REGION</t>
  </si>
  <si>
    <t>REESTR_LINK</t>
  </si>
  <si>
    <t>modHTTP</t>
  </si>
  <si>
    <t>modCheckCyan</t>
  </si>
  <si>
    <r>
      <t>Публикация</t>
    </r>
    <r>
      <rPr>
        <vertAlign val="superscript"/>
        <sz val="9"/>
        <color indexed="9"/>
        <rFont val="Tahoma"/>
        <family val="2"/>
        <charset val="204"/>
      </rPr>
      <t>2</t>
    </r>
  </si>
  <si>
    <t>Муниципальный район</t>
  </si>
  <si>
    <t>Муниципальное образование</t>
  </si>
  <si>
    <t>ОКТМО</t>
  </si>
  <si>
    <t>да/нет</t>
  </si>
  <si>
    <t/>
  </si>
  <si>
    <t>a</t>
  </si>
  <si>
    <t>Наименование территории оказания услуг для целей идентификации</t>
  </si>
  <si>
    <t>Муниципальные районы и муниципальные образования, на территории которых осуществляется оказание услуг</t>
  </si>
  <si>
    <t>Наименование</t>
  </si>
  <si>
    <t>auto</t>
  </si>
  <si>
    <t>МР</t>
  </si>
  <si>
    <t>МО</t>
  </si>
  <si>
    <t>Поле заполняется выбором значений из списка. Если значений для выбора нет - убедитесь, что лист "Территории" заполнен.</t>
  </si>
  <si>
    <t>Территории</t>
  </si>
  <si>
    <t>Дифференциация</t>
  </si>
  <si>
    <t>et_List07_1</t>
  </si>
  <si>
    <t>Тип отчета</t>
  </si>
  <si>
    <t>Применяется дифференциация тарифа по централизованным системам теплоснабжения?</t>
  </si>
  <si>
    <t>Информация по скольким централизованным системам теплоснабжения будет заполнена в шаблоне?</t>
  </si>
  <si>
    <t>Единица измерения</t>
  </si>
  <si>
    <t>Сведения об изменениях в первоначально опубликованной информации</t>
  </si>
  <si>
    <t>modList07</t>
  </si>
  <si>
    <t>modList09</t>
  </si>
  <si>
    <t>REESTR_DS</t>
  </si>
  <si>
    <t>man</t>
  </si>
  <si>
    <t>Текущая дата</t>
  </si>
  <si>
    <t>et_List07_4</t>
  </si>
  <si>
    <t>et_List07_5</t>
  </si>
  <si>
    <t>Признак изменения данных на листе Доступ к товарам и услугам</t>
  </si>
  <si>
    <t>Добавить строку</t>
  </si>
  <si>
    <t>et_List09_0</t>
  </si>
  <si>
    <t>et_List09_1</t>
  </si>
  <si>
    <t>et_List09_2</t>
  </si>
  <si>
    <t>Алтайский край</t>
  </si>
  <si>
    <t>Амурская область</t>
  </si>
  <si>
    <t>Волгоградская область</t>
  </si>
  <si>
    <t>Кабардино-Балкарская республика</t>
  </si>
  <si>
    <t>Калининградская область</t>
  </si>
  <si>
    <t>Калужская область</t>
  </si>
  <si>
    <t>Кемеровская область</t>
  </si>
  <si>
    <t>Костромская область</t>
  </si>
  <si>
    <t>Ленинградская область</t>
  </si>
  <si>
    <t>Новосибирская область</t>
  </si>
  <si>
    <t>Омская область</t>
  </si>
  <si>
    <t>Оренбургская область</t>
  </si>
  <si>
    <t>Республика Башкортостан</t>
  </si>
  <si>
    <t>Республика Бурятия</t>
  </si>
  <si>
    <t>Республика Карелия</t>
  </si>
  <si>
    <t>Республика Крым</t>
  </si>
  <si>
    <t>Самарская область</t>
  </si>
  <si>
    <t>Ставропольский край</t>
  </si>
  <si>
    <t>Тверская область</t>
  </si>
  <si>
    <t>Томская область</t>
  </si>
  <si>
    <t>Тульская область</t>
  </si>
  <si>
    <t>Тюменская область</t>
  </si>
  <si>
    <t>Хабаровский край</t>
  </si>
  <si>
    <t>Ханты-Мансийский автономный округ</t>
  </si>
  <si>
    <t>В случае, если регулируемая организация осуществляет несколько видов деятельности, информация о которых подлежит раскрытию, информация по каждому виду деятельности раскрывается отдельно.</t>
  </si>
  <si>
    <t>ALL</t>
  </si>
  <si>
    <t>Дифференциация по территориям оказания услуг</t>
  </si>
  <si>
    <t>Добавить описание территории оказания услуг</t>
  </si>
  <si>
    <t>modServiceModule</t>
  </si>
  <si>
    <t>Ответственный за составление формы</t>
  </si>
  <si>
    <t>Белгородская область</t>
  </si>
  <si>
    <t>Еврейская автономная область</t>
  </si>
  <si>
    <t>Красноярский край</t>
  </si>
  <si>
    <t>Нижегородская область</t>
  </si>
  <si>
    <t>Пермский край</t>
  </si>
  <si>
    <t>Республика Татарстан</t>
  </si>
  <si>
    <t>Рязанская область</t>
  </si>
  <si>
    <t>Удмуртская республика</t>
  </si>
  <si>
    <t>Чувашская республика</t>
  </si>
  <si>
    <t>г.Севастополь</t>
  </si>
  <si>
    <t>Краснодарский край</t>
  </si>
  <si>
    <t>Республика Дагестан</t>
  </si>
  <si>
    <t>Ульяновская область</t>
  </si>
  <si>
    <t>Астраханская область</t>
  </si>
  <si>
    <t>Республика Калмыкия</t>
  </si>
  <si>
    <t>Ростовская область</t>
  </si>
  <si>
    <t>Челябинская область</t>
  </si>
  <si>
    <t>Информация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</si>
  <si>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</si>
  <si>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 xml:space="preserve"> - с выбором значений до двойному клику</t>
  </si>
  <si>
    <t>Обратиться за помощью в службу технической поддержки</t>
  </si>
  <si>
    <t>Инструкция по загрузке сопроводительных материалов</t>
  </si>
  <si>
    <t>Инструкция по работе с отчетной формой</t>
  </si>
  <si>
    <t>первичное раскрытие информации</t>
  </si>
  <si>
    <t>изменения в раскрытой ранее информации</t>
  </si>
  <si>
    <t>Отсутствует Интернет в границах территории МО, где организация осуществляет регулируемые виды деятельности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</si>
  <si>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</si>
  <si>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Параметры формы</t>
  </si>
  <si>
    <t>Описание параметров формы</t>
  </si>
  <si>
    <t>Форма публикации</t>
  </si>
  <si>
    <t>Официальное печатное издание</t>
  </si>
  <si>
    <t>Номер</t>
  </si>
  <si>
    <t>Дата выпуска</t>
  </si>
  <si>
    <t>Ссылка на документ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</si>
  <si>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</si>
  <si>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В данной форме публикуется информация по каждой из форм раскрытия, данные в которой относятся к муниципальному образованию, в котором отсутствует доступ в информационно-телекоммуникационную сеть «Интернет» (далее – сеть «Интернет»).</t>
    </r>
  </si>
  <si>
    <t>et_List04</t>
  </si>
  <si>
    <t>Перечень форм
(kind_of_forms)</t>
  </si>
  <si>
    <t>Форма 1.0.1</t>
  </si>
  <si>
    <t>Основные параметры раскрываемой информации</t>
  </si>
  <si>
    <t>Перечень муниципальных районов и муниципальных образований (территорий действия тарифа)</t>
  </si>
  <si>
    <t>Территория действия тарифа</t>
  </si>
  <si>
    <t>размерженный МР</t>
  </si>
  <si>
    <t>флаг используемости территории на листе Перечень тарифов</t>
  </si>
  <si>
    <t>копия территорий</t>
  </si>
  <si>
    <t>МР (ОКТМО)</t>
  </si>
  <si>
    <t>Добавить территорию действия тарифа</t>
  </si>
  <si>
    <t>0</t>
  </si>
  <si>
    <t>Наименование параметра</t>
  </si>
  <si>
    <r>
      <t xml:space="preserve">Форма 1.0.1 Основные параметры раскрываемой информации </t>
    </r>
    <r>
      <rPr>
        <vertAlign val="superscript"/>
        <sz val="9"/>
        <rFont val="Tahoma"/>
        <family val="2"/>
        <charset val="204"/>
      </rPr>
      <t>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</si>
  <si>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</si>
  <si>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</si>
  <si>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</si>
  <si>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</si>
  <si>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Указывается наименование вида регулируемой деятельности.</t>
  </si>
  <si>
    <t>Территория оказания услуги по регулируемому виду деятельности</t>
  </si>
  <si>
    <t>x</t>
  </si>
  <si>
    <t>Указывается наименование субъекта Российской Федерации</t>
  </si>
  <si>
    <t>муниципальный район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</si>
  <si>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</si>
  <si>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муниципальное образование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</si>
  <si>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по данной форме публикуется при раскрытии информации по каждой из форм.</t>
    </r>
  </si>
  <si>
    <t>2.1</t>
  </si>
  <si>
    <t>3.1</t>
  </si>
  <si>
    <t>4.1</t>
  </si>
  <si>
    <t>4.1.1.1</t>
  </si>
  <si>
    <t>4.1.1.1.1</t>
  </si>
  <si>
    <t>et_List02_st</t>
  </si>
  <si>
    <t>et_List02_ter</t>
  </si>
  <si>
    <t>et_List02_mr</t>
  </si>
  <si>
    <t>et_List02_mo</t>
  </si>
  <si>
    <t>Форма 1.0.2</t>
  </si>
  <si>
    <t>modList04</t>
  </si>
  <si>
    <t>REESTR_MO_FILTER</t>
  </si>
  <si>
    <t>Архангельская область</t>
  </si>
  <si>
    <t>Брянская область</t>
  </si>
  <si>
    <t>Владимирская область</t>
  </si>
  <si>
    <t>Вологодская область</t>
  </si>
  <si>
    <t>Воронежская область</t>
  </si>
  <si>
    <t>г.Байконур</t>
  </si>
  <si>
    <t>г. Москва</t>
  </si>
  <si>
    <t>г.Санкт-Петербург</t>
  </si>
  <si>
    <t>Забайкальский край</t>
  </si>
  <si>
    <t>Ивановская область</t>
  </si>
  <si>
    <t>Иркутская область</t>
  </si>
  <si>
    <t>Камчатский край</t>
  </si>
  <si>
    <t>Карачаево-Черкесская республика</t>
  </si>
  <si>
    <t>Кировская область</t>
  </si>
  <si>
    <t>Курганская область</t>
  </si>
  <si>
    <t>Курская область</t>
  </si>
  <si>
    <t>Липецкая область</t>
  </si>
  <si>
    <t>Магаданская область</t>
  </si>
  <si>
    <t>Московская область</t>
  </si>
  <si>
    <t>Мурманская область</t>
  </si>
  <si>
    <t>Ненецкий автономный округ</t>
  </si>
  <si>
    <t>Новгородская область</t>
  </si>
  <si>
    <t>Орловская область</t>
  </si>
  <si>
    <t>Пензенская область</t>
  </si>
  <si>
    <t>Приморский край</t>
  </si>
  <si>
    <t>Псковская область</t>
  </si>
  <si>
    <t>Республика Адыгея</t>
  </si>
  <si>
    <t>Республика Алтай</t>
  </si>
  <si>
    <t>Республика Ингушетия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</si>
  <si>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</si>
  <si>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</si>
  <si>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</si>
  <si>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</si>
  <si>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</si>
  <si>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</si>
  <si>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</si>
  <si>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</si>
  <si>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</si>
  <si>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</si>
  <si>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</si>
  <si>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Тамбовская область</t>
  </si>
  <si>
    <t>Чеченская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</si>
  <si>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</si>
  <si>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</si>
  <si>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</si>
  <si>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</si>
  <si>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 xml:space="preserve"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 </t>
  </si>
  <si>
    <t>Дифференциация по централизованным системам коммунальной инфраструктуры</t>
  </si>
  <si>
    <t>Добавить централизованную систему коммунальной инфраструктуры</t>
  </si>
  <si>
    <t>Наименование организации</t>
  </si>
  <si>
    <t>Наименование филиала</t>
  </si>
  <si>
    <t>Условное наименование централизованной системы коммунальной инфраструктуры для целей идентификации.</t>
  </si>
  <si>
    <t>В случае, если регулируемыми организациями оказываются услуги по нескольким технологически не связанным между собой  централизованным системам коммунальной инфраструктуры и если в отношении указанных централизованных систем устанавливаются различные тарифы, то информация раскрывается отдельно по каждой централизованной системе коммунальной инфраструктуры.</t>
  </si>
  <si>
    <t>Тип теплоснабжающей организации</t>
  </si>
  <si>
    <t>type_org_list</t>
  </si>
  <si>
    <t>Регулируемая организация</t>
  </si>
  <si>
    <t>Единая теплоснабжающая организация</t>
  </si>
  <si>
    <t>Теплоснабжающая организация в ценовой зоне теплоснабжения</t>
  </si>
  <si>
    <t>Теплосетевая организация в ценовой зоне теплоснабжения</t>
  </si>
  <si>
    <t>В соответствии с пунктом 33.12 Постановления Правительства РФ от 5 июля 2013 г. № 570 "О стандартах раскрытия информации теплоснабжающими организациями, теплосетевыми организациями и органами регулирования" теплоснабжающей организацией и теплосетевой организацией в ценовых зонах теплоснабжения информация категории "о наличии (об отсутствии) технической возможности подключения (технологического присоединения) к системе теплоснабжения, а также о регистрации и ходе реализации заявок на подключение (технологическое присоединение) к системе теплоснабжения" раскрытию не подлежит</t>
  </si>
  <si>
    <t>Информация о выводе объектов теплоснабжения из эксплуатации и основаниях ограничения, прекращения подачи тепловой энергии потребителям</t>
  </si>
  <si>
    <t>Форма 4.11</t>
  </si>
  <si>
    <t>Сведения о выводе источников тепловой энергии из эксплуатации</t>
  </si>
  <si>
    <t>Наименование выведенного источника тепловой энергии</t>
  </si>
  <si>
    <t>Дата вывода</t>
  </si>
  <si>
    <t>Сведения о выводе тепловых сетей из эксплуатации</t>
  </si>
  <si>
    <t>Наименование тепловой сети</t>
  </si>
  <si>
    <t>Сведения об основаниях ограничения подачи тепловой энергии тепловой энергии</t>
  </si>
  <si>
    <t>Описание ограничения подачи тепловой энергии потребителям</t>
  </si>
  <si>
    <t>Дата начала ограничения</t>
  </si>
  <si>
    <t>Дата завершения ограничения</t>
  </si>
  <si>
    <t>Сведения об основаниях прекращения подачи тепловой энергии потребителям</t>
  </si>
  <si>
    <t>Описание прекращения режима потребления</t>
  </si>
  <si>
    <t>Дата прекращения</t>
  </si>
  <si>
    <t>Добавить источник тепловой энергии</t>
  </si>
  <si>
    <t>Добавить тепловую сеть</t>
  </si>
  <si>
    <t>Добавить ограничение подачи ТЭ</t>
  </si>
  <si>
    <t>Добавить прекращение подачи ТЭ</t>
  </si>
  <si>
    <t>В случае вывода из эксплуатации нескольких источников тепловой энергии информация по каждому из них указывается в отдельно.</t>
  </si>
  <si>
    <t>Дата вывода указывается в виде «ДД.ММ.ГГГГ».</t>
  </si>
  <si>
    <t>В случае вывода из эксплуатации нескольких тепловых сетей информация по каждой из них указывается в отдельно.</t>
  </si>
  <si>
    <t>В случае, если ограничения подачи тепловой энергии тепловой энергии не происходили, в колонке «Информация» указывается «Не осуществлялось».
Указывается информация о случаях ограничения подачи тепловой энергии потребителям в случаях, предусмотренных законодательством в сфере теплоснабжения.
В неоднократных ограничений подачи потребления тепловой энергии потребителями информация по каждому случаю указывается отдельно.</t>
  </si>
  <si>
    <t>Дата начала ограничения указывается в виде «ДД.ММ.ГГГГ».</t>
  </si>
  <si>
    <t>Дата завершения ограничения указывается в виде «ДД.ММ.ГГГГ».</t>
  </si>
  <si>
    <t>В случае, если прекращения подачи тепловой энергии потребителям не происходили, в колонке «Информация» указывается «Не осуществлялось».
Указывается информация о случаях прекращения подачи тепловой энергии потребителям, предусмотренных законодательством в сфере теплоснабжения.
В случае нескольких прекращений подачи тепловой энергии потребителям информация по каждому случаю указывается отдельно.</t>
  </si>
  <si>
    <t>В колонке «Ссылка на документ» указывается материал в виде ссылки на документ, обосновывающий прекращение подачи тепловой энергии потребителям, предварительно загруженный в хранилище данных ФГИС ЕИАС.</t>
  </si>
  <si>
    <t>Дата прекращения указывается в виде «ДД.ММ.ГГГГ».</t>
  </si>
  <si>
    <t>Не осуществлялось</t>
  </si>
  <si>
    <t>1.0</t>
  </si>
  <si>
    <t>2.0</t>
  </si>
  <si>
    <t>3.0</t>
  </si>
  <si>
    <t>4.0</t>
  </si>
  <si>
    <t>Проверка доступных обновлений...</t>
  </si>
  <si>
    <t>https://portal.eias.ru/Portal/DownloadPage.aspx?type=12&amp;guid=????????-????-????-????-????????????</t>
  </si>
  <si>
    <t>https://eias.fstrf.ru/disclo/get_file?p_guid=????????-????-????-????-????????????</t>
  </si>
  <si>
    <t>Производство тепловой энергии. Некомбинированная выработка</t>
  </si>
  <si>
    <t>Производство тепловой энергии. Комбинированная выработка с уст. мощностью производства электрической энергии менее 25 МВт</t>
  </si>
  <si>
    <t>Производство тепловой энергии. Комбинированная выработка с уст. мощностью производства электрической энергии 25 МВт и более</t>
  </si>
  <si>
    <t>Производство. Теплоноситель</t>
  </si>
  <si>
    <t>Передача. Тепловая энергия</t>
  </si>
  <si>
    <t>Передача. Теплоноситель</t>
  </si>
  <si>
    <t>Сбыт. Тепловая энергия</t>
  </si>
  <si>
    <t>Сбыт. Теплоноситель</t>
  </si>
  <si>
    <t>Подключение (технологическое присоединение) к системе теплоснабжения</t>
  </si>
  <si>
    <t>Поддержание резервной тепловой мощности при отсутствии потребления тепловой энергии</t>
  </si>
  <si>
    <t>Нет доступных обновлений для отчёта с кодом FAS.JKH.OPEN.INFO.LIMIT.WARM!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</si>
  <si>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</si>
  <si>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</si>
  <si>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</si>
  <si>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</si>
  <si>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</si>
  <si>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</si>
  <si>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</si>
  <si>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</si>
  <si>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2600</t>
  </si>
  <si>
    <t>26758723</t>
  </si>
  <si>
    <t>АНО "Жилкомсервис"</t>
  </si>
  <si>
    <t>6820029431</t>
  </si>
  <si>
    <t>682001001</t>
  </si>
  <si>
    <t>28796046</t>
  </si>
  <si>
    <t>АО "ГТ Энерго"</t>
  </si>
  <si>
    <t>7703806647</t>
  </si>
  <si>
    <t>772801001</t>
  </si>
  <si>
    <t>30335229</t>
  </si>
  <si>
    <t>АО "ГУ ЖКХ"</t>
  </si>
  <si>
    <t>5116000922</t>
  </si>
  <si>
    <t>770401001</t>
  </si>
  <si>
    <t>27795210</t>
  </si>
  <si>
    <t>АО "Газпром газораспределение Тамбов"</t>
  </si>
  <si>
    <t>6832003117</t>
  </si>
  <si>
    <t>683201001</t>
  </si>
  <si>
    <t>26838066</t>
  </si>
  <si>
    <t>АО "РЭУ"</t>
  </si>
  <si>
    <t>7714783092</t>
  </si>
  <si>
    <t>774501001</t>
  </si>
  <si>
    <t>26804267</t>
  </si>
  <si>
    <t>АО "ТЗ "Ревтруд"</t>
  </si>
  <si>
    <t>6829024766</t>
  </si>
  <si>
    <t>682950001</t>
  </si>
  <si>
    <t>26322024</t>
  </si>
  <si>
    <t>АО "Тамбовская сетевая компания"</t>
  </si>
  <si>
    <t>6829012231</t>
  </si>
  <si>
    <t>682901001</t>
  </si>
  <si>
    <t>26473010</t>
  </si>
  <si>
    <t>АО "Тамбовские коммунальные системы"</t>
  </si>
  <si>
    <t>6832041909</t>
  </si>
  <si>
    <t>26359944</t>
  </si>
  <si>
    <t>АО "Тамбовский завод "Октябрь"</t>
  </si>
  <si>
    <t>6829014768</t>
  </si>
  <si>
    <t>26516372</t>
  </si>
  <si>
    <t>АО "Транснефть - Дружба"</t>
  </si>
  <si>
    <t>3235002178</t>
  </si>
  <si>
    <t>682702001</t>
  </si>
  <si>
    <t>26359914</t>
  </si>
  <si>
    <t>АО "Энергетик"</t>
  </si>
  <si>
    <t>6820019240</t>
  </si>
  <si>
    <t>30360685</t>
  </si>
  <si>
    <t>ЗАО "ЦентрМетроКом-Энерго"</t>
  </si>
  <si>
    <t>7705596057</t>
  </si>
  <si>
    <t>773101001</t>
  </si>
  <si>
    <t>28150154</t>
  </si>
  <si>
    <t>Индивидуальный предприниматель Мурзин Валерий Николаевич</t>
  </si>
  <si>
    <t>683203895198</t>
  </si>
  <si>
    <t>отсутствует</t>
  </si>
  <si>
    <t>26359923</t>
  </si>
  <si>
    <t>Кирсановский АТК - филиал МГТУ ГА</t>
  </si>
  <si>
    <t>7712029250</t>
  </si>
  <si>
    <t>682443001</t>
  </si>
  <si>
    <t>26812367</t>
  </si>
  <si>
    <t>Куйбышевская дирекция  по тепловодоснабжению структурное подразделение Центральной дирекции по тепловодоснабжению филиала ПАО «РЖД»</t>
  </si>
  <si>
    <t>7708503727</t>
  </si>
  <si>
    <t>631145034</t>
  </si>
  <si>
    <t>26374813</t>
  </si>
  <si>
    <t>ЛДПС "Никольское" филиала АО "Транснефтепродукт-Самара" Брянское РНПУ</t>
  </si>
  <si>
    <t>6317026217</t>
  </si>
  <si>
    <t>631701001</t>
  </si>
  <si>
    <t>28819919</t>
  </si>
  <si>
    <t>МКП "Теплосервис"</t>
  </si>
  <si>
    <t>6809006303</t>
  </si>
  <si>
    <t>680601001</t>
  </si>
  <si>
    <t>26931822</t>
  </si>
  <si>
    <t>МУП "Бытовик"</t>
  </si>
  <si>
    <t>6824004646</t>
  </si>
  <si>
    <t>682401001</t>
  </si>
  <si>
    <t>28070788</t>
  </si>
  <si>
    <t>МУП "Коммунальник"</t>
  </si>
  <si>
    <t>6804007832</t>
  </si>
  <si>
    <t>680401001</t>
  </si>
  <si>
    <t>26359943</t>
  </si>
  <si>
    <t>МУП "Тамбовинвестсервис"</t>
  </si>
  <si>
    <t>6829013588</t>
  </si>
  <si>
    <t>28157416</t>
  </si>
  <si>
    <t>МУП "Тамбовтеплосервис"</t>
  </si>
  <si>
    <t>6829091716</t>
  </si>
  <si>
    <t>26359936</t>
  </si>
  <si>
    <t>МУП "Теплосервис"</t>
  </si>
  <si>
    <t>6827015036</t>
  </si>
  <si>
    <t>682701001</t>
  </si>
  <si>
    <t>26359928</t>
  </si>
  <si>
    <t>МУП Тепловых сетей города Моршанска</t>
  </si>
  <si>
    <t>6826005613</t>
  </si>
  <si>
    <t>682601001</t>
  </si>
  <si>
    <t>26359938</t>
  </si>
  <si>
    <t>ОАО "Биохим"</t>
  </si>
  <si>
    <t>6828000346</t>
  </si>
  <si>
    <t>682801001</t>
  </si>
  <si>
    <t>26359949</t>
  </si>
  <si>
    <t>ОАО "Завод подшипников скольжения"</t>
  </si>
  <si>
    <t>6833001095</t>
  </si>
  <si>
    <t>683301001</t>
  </si>
  <si>
    <t>26359895</t>
  </si>
  <si>
    <t>ОАО "Знаменский сахарный завод" в лице филиала "Жердевский"</t>
  </si>
  <si>
    <t>6804000019</t>
  </si>
  <si>
    <t>680343001</t>
  </si>
  <si>
    <t>26375140</t>
  </si>
  <si>
    <t>ОАО "Знаменский сахарный завод" в лице филиала "Никифоровский"</t>
  </si>
  <si>
    <t>681143001</t>
  </si>
  <si>
    <t>26359931</t>
  </si>
  <si>
    <t>ОАО "Мичуринский завод "Прогресс"</t>
  </si>
  <si>
    <t>6827005976</t>
  </si>
  <si>
    <t>682750001</t>
  </si>
  <si>
    <t>28151028</t>
  </si>
  <si>
    <t>ОАО "Мичуринский локомотиворемонтный завод Милорем"</t>
  </si>
  <si>
    <t>6827020780</t>
  </si>
  <si>
    <t>26516355</t>
  </si>
  <si>
    <t>ОАО "РЖД" в лице Мичуринского территориального участка Юго-Восточной дирекции по тепловодоснабжению - стуктурного подразделения Центральной дирекции по тепловодоснабжению</t>
  </si>
  <si>
    <t>996501001</t>
  </si>
  <si>
    <t>26766344</t>
  </si>
  <si>
    <t>ОАО "Тамбовкурорт" в лице филиала Санаторий имени. М. И. Калинина</t>
  </si>
  <si>
    <t>6831005390</t>
  </si>
  <si>
    <t>680702001</t>
  </si>
  <si>
    <t>26613790</t>
  </si>
  <si>
    <t>ОАО "Тамбовский хлебозавод"</t>
  </si>
  <si>
    <t>6833000366</t>
  </si>
  <si>
    <t>28870008</t>
  </si>
  <si>
    <t>ОАО «Искож»</t>
  </si>
  <si>
    <t>6825002850</t>
  </si>
  <si>
    <t>682501001</t>
  </si>
  <si>
    <t>26766338</t>
  </si>
  <si>
    <t>ООО "АС-ХОЗ"</t>
  </si>
  <si>
    <t>6805008780</t>
  </si>
  <si>
    <t>680501001</t>
  </si>
  <si>
    <t>31222140</t>
  </si>
  <si>
    <t>ООО "БП-ЭНЕРГОСЕРВИС"</t>
  </si>
  <si>
    <t>6825007720</t>
  </si>
  <si>
    <t>28799005</t>
  </si>
  <si>
    <t>ООО "БиКо"</t>
  </si>
  <si>
    <t>6820034745</t>
  </si>
  <si>
    <t>28455715</t>
  </si>
  <si>
    <t>ООО "Вектор"</t>
  </si>
  <si>
    <t>6807008538</t>
  </si>
  <si>
    <t>680701001</t>
  </si>
  <si>
    <t>26359916</t>
  </si>
  <si>
    <t>ООО "Двойневское"</t>
  </si>
  <si>
    <t>6820031455</t>
  </si>
  <si>
    <t>26511898</t>
  </si>
  <si>
    <t>ООО "Еврогазсервис"</t>
  </si>
  <si>
    <t>6807006964</t>
  </si>
  <si>
    <t>28943177</t>
  </si>
  <si>
    <t>ООО "Комплексные коммунальные системы"</t>
  </si>
  <si>
    <t>6827024231</t>
  </si>
  <si>
    <t>28493433</t>
  </si>
  <si>
    <t>ООО "Котовская ТЭЦ"</t>
  </si>
  <si>
    <t>6825005970</t>
  </si>
  <si>
    <t>26795121</t>
  </si>
  <si>
    <t>ООО "Кочетовские коммунальные сети"</t>
  </si>
  <si>
    <t>6827019217</t>
  </si>
  <si>
    <t>26359921</t>
  </si>
  <si>
    <t>ООО "Ляда-Сервис"</t>
  </si>
  <si>
    <t>6820025571</t>
  </si>
  <si>
    <t>26613978</t>
  </si>
  <si>
    <t>ООО "Мет-Сервис"</t>
  </si>
  <si>
    <t>6818028078</t>
  </si>
  <si>
    <t>26-10-2018 00:00:00</t>
  </si>
  <si>
    <t>26516412</t>
  </si>
  <si>
    <t>ООО "Модульные котельные - Н"</t>
  </si>
  <si>
    <t>6820019610</t>
  </si>
  <si>
    <t>26766375</t>
  </si>
  <si>
    <t>ООО "Надежда"</t>
  </si>
  <si>
    <t>6820031053</t>
  </si>
  <si>
    <t>28088907</t>
  </si>
  <si>
    <t>ООО "Никифоровское жилищно - коммунальное хозяйство"</t>
  </si>
  <si>
    <t>6811006597</t>
  </si>
  <si>
    <t>681101001</t>
  </si>
  <si>
    <t>30359950</t>
  </si>
  <si>
    <t>ООО "Рекон"</t>
  </si>
  <si>
    <t>6829095005</t>
  </si>
  <si>
    <t>26359910</t>
  </si>
  <si>
    <t>ООО "Сатинские теплосети"</t>
  </si>
  <si>
    <t>6817003803</t>
  </si>
  <si>
    <t>681701001</t>
  </si>
  <si>
    <t>28796708</t>
  </si>
  <si>
    <t>ООО "ТЕПЛОКОМСЕРВИС"</t>
  </si>
  <si>
    <t>6820034921</t>
  </si>
  <si>
    <t>30873827</t>
  </si>
  <si>
    <t>ООО "ТТК"</t>
  </si>
  <si>
    <t>6829121079</t>
  </si>
  <si>
    <t>26847374</t>
  </si>
  <si>
    <t>ООО "ТеплоЭнергоСервис"</t>
  </si>
  <si>
    <t>4821020999</t>
  </si>
  <si>
    <t>482101001</t>
  </si>
  <si>
    <t>26773502</t>
  </si>
  <si>
    <t>ООО "Теплоресурс"</t>
  </si>
  <si>
    <t>6829069083</t>
  </si>
  <si>
    <t>26359934</t>
  </si>
  <si>
    <t>ООО "Уют-М"</t>
  </si>
  <si>
    <t>6827014233</t>
  </si>
  <si>
    <t>26359933</t>
  </si>
  <si>
    <t>ООО "Экспериментальный центр "М-КОНС-1"</t>
  </si>
  <si>
    <t>6827014025</t>
  </si>
  <si>
    <t>30850977</t>
  </si>
  <si>
    <t>ООО «Жилищная инициатива-5»</t>
  </si>
  <si>
    <t>6832038328</t>
  </si>
  <si>
    <t>10-11-2016 00:00:00</t>
  </si>
  <si>
    <t>30992435</t>
  </si>
  <si>
    <t>ООО «Компьюлинк Инфраструктуктура ТО»</t>
  </si>
  <si>
    <t>6825007199</t>
  </si>
  <si>
    <t>30866259</t>
  </si>
  <si>
    <t>ООО «Русагро-Тамбов» филиал «Жердевский»</t>
  </si>
  <si>
    <t>6804008674</t>
  </si>
  <si>
    <t>30850960</t>
  </si>
  <si>
    <t>ООО «Стройтеплосервис»</t>
  </si>
  <si>
    <t>6811006861</t>
  </si>
  <si>
    <t>30850985</t>
  </si>
  <si>
    <t>ООО «Тамбовская тепловая компания»</t>
  </si>
  <si>
    <t>6811006854</t>
  </si>
  <si>
    <t>30366049</t>
  </si>
  <si>
    <t>ОП "Воронежское" АО "ГУ ЖКХ"</t>
  </si>
  <si>
    <t>366445001</t>
  </si>
  <si>
    <t>21-10-2015 00:00:00</t>
  </si>
  <si>
    <t>26324422</t>
  </si>
  <si>
    <t>Открытое акционерное общество "ГТ-ТЭЦ Энерго"</t>
  </si>
  <si>
    <t>7703311228</t>
  </si>
  <si>
    <t>770301001</t>
  </si>
  <si>
    <t>26614013</t>
  </si>
  <si>
    <t>ПАО "Пигмент"</t>
  </si>
  <si>
    <t>6829000074</t>
  </si>
  <si>
    <t>683010001</t>
  </si>
  <si>
    <t>27917950</t>
  </si>
  <si>
    <t>Пассажирское вагонное депо Тамбов - структурное подразделение Юго-Восточного филиала АО "ФПК"</t>
  </si>
  <si>
    <t>7708709686</t>
  </si>
  <si>
    <t>682945001</t>
  </si>
  <si>
    <t>30840315</t>
  </si>
  <si>
    <t>ТОГБОУ  "Красносвободненская санаторная школа-интернат"</t>
  </si>
  <si>
    <t>6820003754</t>
  </si>
  <si>
    <t>28455698</t>
  </si>
  <si>
    <t>ТОГБОУ СПО "Аграрно-технологический техникум"</t>
  </si>
  <si>
    <t>6820030652</t>
  </si>
  <si>
    <t>30395014</t>
  </si>
  <si>
    <t>ТОГБОУ СПО "Многоотраслевой техникум"</t>
  </si>
  <si>
    <t>6826512099</t>
  </si>
  <si>
    <t>28031761</t>
  </si>
  <si>
    <t>ТОГБУЗ "Бондарская ЦРБ"</t>
  </si>
  <si>
    <t>6801001470</t>
  </si>
  <si>
    <t>680101001</t>
  </si>
  <si>
    <t>16-11-2012 00:00:00</t>
  </si>
  <si>
    <t>28455683</t>
  </si>
  <si>
    <t>ТОГОАУ ДПО Институт повышения квалификации работников образования</t>
  </si>
  <si>
    <t>6831010129</t>
  </si>
  <si>
    <t>26359913</t>
  </si>
  <si>
    <t>ТОГОУ СПО "Многопрофильный колледж им. И.Т.Карасева", п.Строитель</t>
  </si>
  <si>
    <t>6820010543</t>
  </si>
  <si>
    <t>26614711</t>
  </si>
  <si>
    <t>Тамбовский вагоноремонтный завод - Филиал АО "Вагонреммаш"</t>
  </si>
  <si>
    <t>7722648033</t>
  </si>
  <si>
    <t>682902001</t>
  </si>
  <si>
    <t>26359929</t>
  </si>
  <si>
    <t>ФГБОУ ВО Мичуринский ГАУ</t>
  </si>
  <si>
    <t>6827002894</t>
  </si>
  <si>
    <t>30903763</t>
  </si>
  <si>
    <t>ФГБУ "ЦЖКУ" МИНОБОРОНЫ РОССИИ</t>
  </si>
  <si>
    <t>7729314745</t>
  </si>
  <si>
    <t>770101001</t>
  </si>
  <si>
    <t>26359911</t>
  </si>
  <si>
    <t>ФКУ "Исправительная колония №4"</t>
  </si>
  <si>
    <t>6818005137</t>
  </si>
  <si>
    <t>681801001</t>
  </si>
  <si>
    <t>26359909</t>
  </si>
  <si>
    <t>ФКУ "Исправительная колония-3" УФСИН Росии по Тамбовской области</t>
  </si>
  <si>
    <t>6815003808</t>
  </si>
  <si>
    <t>681501001</t>
  </si>
  <si>
    <t>26614627</t>
  </si>
  <si>
    <t>ФКУ "Исправительная колония-8" УФСИН Росии по Тамбовской области</t>
  </si>
  <si>
    <t>6815003759</t>
  </si>
  <si>
    <t>26359901</t>
  </si>
  <si>
    <t>ФКУ "Колония-поселение №2"</t>
  </si>
  <si>
    <t>6806003544</t>
  </si>
  <si>
    <t>26359900</t>
  </si>
  <si>
    <t>ФКУ "Лечебное исправительное учреждение №7"</t>
  </si>
  <si>
    <t>6806001145</t>
  </si>
  <si>
    <t>27135237</t>
  </si>
  <si>
    <t>Филиал ОАО "РЭУ" "Курский"</t>
  </si>
  <si>
    <t>463243001</t>
  </si>
  <si>
    <t>26511921</t>
  </si>
  <si>
    <t>Филиал ПАО «Квадра - Липецкая генерация»</t>
  </si>
  <si>
    <t>6829012680</t>
  </si>
  <si>
    <t>482543001</t>
  </si>
  <si>
    <t>30373614</t>
  </si>
  <si>
    <t>Филиал ПАО «Квадра - Тамбовская генерация»</t>
  </si>
  <si>
    <t>682943001</t>
  </si>
  <si>
    <t>30941480</t>
  </si>
  <si>
    <t>Филиал ФГБУ "ЦЖКУ" Минобороны России по ЗВО</t>
  </si>
  <si>
    <t>784243001</t>
  </si>
  <si>
    <t>26456106</t>
  </si>
  <si>
    <t>Юго-Восточная дирекция по тепловодоснабжению - структурное подразделение Центральной дирекции по тепловодоснабжению - филиала ОАО "РЖД"</t>
  </si>
  <si>
    <t>770801002</t>
  </si>
  <si>
    <t>№</t>
  </si>
  <si>
    <t>WARM</t>
  </si>
  <si>
    <t>392000,Ю г. Тамбов, ул. Кю. Маркса, д. 242</t>
  </si>
  <si>
    <t>Писарогло Максим Викторович</t>
  </si>
  <si>
    <t>Кузнецова Светлана Владимировна</t>
  </si>
  <si>
    <t>ведущий инженер ПТО</t>
  </si>
  <si>
    <t>(4752) 53-09-43</t>
  </si>
  <si>
    <t>pto.tts@mail.ru</t>
  </si>
  <si>
    <t>01.11.2018</t>
  </si>
  <si>
    <t>09.01.2019 13:37:10</t>
  </si>
  <si>
    <t>Бондарский муниципальный район</t>
  </si>
  <si>
    <t>68602000</t>
  </si>
  <si>
    <t>Бондарский сельсовет</t>
  </si>
  <si>
    <t>68602405</t>
  </si>
  <si>
    <t>Граждановский сельсовет</t>
  </si>
  <si>
    <t>68602410</t>
  </si>
  <si>
    <t>Кёршинский сельсовет</t>
  </si>
  <si>
    <t>68602415</t>
  </si>
  <si>
    <t>Кривополянский сельсовет</t>
  </si>
  <si>
    <t>68602420</t>
  </si>
  <si>
    <t>Митропольский сельсовет</t>
  </si>
  <si>
    <t>68602440</t>
  </si>
  <si>
    <t>Нащёкинский сельсовет</t>
  </si>
  <si>
    <t>68602445</t>
  </si>
  <si>
    <t>Пахотноугловский сельсовет</t>
  </si>
  <si>
    <t>68602450</t>
  </si>
  <si>
    <t>Прибыткинский сельсовет</t>
  </si>
  <si>
    <t>68602455</t>
  </si>
  <si>
    <t>Гавриловский муниципальный район</t>
  </si>
  <si>
    <t>68603000</t>
  </si>
  <si>
    <t>Булгаковский сельсовет</t>
  </si>
  <si>
    <t>68603403</t>
  </si>
  <si>
    <t>Гавриловский 2-й сельсовет</t>
  </si>
  <si>
    <t>68603410</t>
  </si>
  <si>
    <t>Козьмодемьяновский сельсовет</t>
  </si>
  <si>
    <t>68603430</t>
  </si>
  <si>
    <t>Осино-Гайский сельсовет</t>
  </si>
  <si>
    <t>68603438</t>
  </si>
  <si>
    <t>Пересыпкинский сельсовет</t>
  </si>
  <si>
    <t>68603441</t>
  </si>
  <si>
    <t>Чуповский сельсовет</t>
  </si>
  <si>
    <t>68603458</t>
  </si>
  <si>
    <t>Жердевский муниципальный район</t>
  </si>
  <si>
    <t>68604000</t>
  </si>
  <si>
    <t>Алексеевский сельсовет</t>
  </si>
  <si>
    <t>68604405</t>
  </si>
  <si>
    <t>Бурнакский сельсовет</t>
  </si>
  <si>
    <t>68604410</t>
  </si>
  <si>
    <t>Володарский сельсовет</t>
  </si>
  <si>
    <t>68604415</t>
  </si>
  <si>
    <t>Вязовский сельсовет</t>
  </si>
  <si>
    <t>68604420</t>
  </si>
  <si>
    <t>Демьяновский сельсовет</t>
  </si>
  <si>
    <t>68604430</t>
  </si>
  <si>
    <t>Новорусановский сельсовет</t>
  </si>
  <si>
    <t>68604440</t>
  </si>
  <si>
    <t>Пичаевский сельсовет</t>
  </si>
  <si>
    <t>68604450</t>
  </si>
  <si>
    <t>Преображеновский сельсовет</t>
  </si>
  <si>
    <t>68604455</t>
  </si>
  <si>
    <t>Сукмановский сельсовет</t>
  </si>
  <si>
    <t>68604460</t>
  </si>
  <si>
    <t>Туголуковский сельсовет</t>
  </si>
  <si>
    <t>68604465</t>
  </si>
  <si>
    <t>Шпикуловский сельсовет</t>
  </si>
  <si>
    <t>68604470</t>
  </si>
  <si>
    <t>город Жердевка</t>
  </si>
  <si>
    <t>68604101</t>
  </si>
  <si>
    <t>Знаменский муниципальный район</t>
  </si>
  <si>
    <t>68606000</t>
  </si>
  <si>
    <t>Александровский сельсовет</t>
  </si>
  <si>
    <t>68606405</t>
  </si>
  <si>
    <t>Воронцовский сельсовет</t>
  </si>
  <si>
    <t>68606415</t>
  </si>
  <si>
    <t>Дуплято-Масловский сельсовет</t>
  </si>
  <si>
    <t>68606420</t>
  </si>
  <si>
    <t>Знаменский поссовет</t>
  </si>
  <si>
    <t>68606151</t>
  </si>
  <si>
    <t>Кузьминский сельсовет</t>
  </si>
  <si>
    <t>68606430</t>
  </si>
  <si>
    <t>Никольский сельсовет</t>
  </si>
  <si>
    <t>68606435</t>
  </si>
  <si>
    <t>Покрово-Марфинский сельсовет</t>
  </si>
  <si>
    <t>68606445</t>
  </si>
  <si>
    <t>Сухотинский сельсовет</t>
  </si>
  <si>
    <t>68606450</t>
  </si>
  <si>
    <t>Инжавинский муниципальный район</t>
  </si>
  <si>
    <t>68608000</t>
  </si>
  <si>
    <t>Балыклейский сельсовет</t>
  </si>
  <si>
    <t>68608405</t>
  </si>
  <si>
    <t>Землянский сельсовет</t>
  </si>
  <si>
    <t>68608410</t>
  </si>
  <si>
    <t>Инжавинский поссовет</t>
  </si>
  <si>
    <t>68608151</t>
  </si>
  <si>
    <t>Калугинский сельсовет</t>
  </si>
  <si>
    <t>68608415</t>
  </si>
  <si>
    <t>Караваинский сельсовет</t>
  </si>
  <si>
    <t>68608420</t>
  </si>
  <si>
    <t>Карай-Салтыковский сельсовет</t>
  </si>
  <si>
    <t>68608425</t>
  </si>
  <si>
    <t>Караульский сельсовет</t>
  </si>
  <si>
    <t>68608430</t>
  </si>
  <si>
    <t>Красивский сельсовет</t>
  </si>
  <si>
    <t>68608435</t>
  </si>
  <si>
    <t>Марьевский сельсовет</t>
  </si>
  <si>
    <t>68608450</t>
  </si>
  <si>
    <t>Михайловский сельсовет</t>
  </si>
  <si>
    <t>68608455</t>
  </si>
  <si>
    <t>Никитинский сельсовет</t>
  </si>
  <si>
    <t>68608460</t>
  </si>
  <si>
    <t>Николинский сельсовет</t>
  </si>
  <si>
    <t>68608465</t>
  </si>
  <si>
    <t>Паревский сельсовет</t>
  </si>
  <si>
    <t>68608470</t>
  </si>
  <si>
    <t>Чернавский сельсовет</t>
  </si>
  <si>
    <t>68608475</t>
  </si>
  <si>
    <t>Кирсановский муниципальный район</t>
  </si>
  <si>
    <t>68610000</t>
  </si>
  <si>
    <t>Голынщинский сельсовет</t>
  </si>
  <si>
    <t>68610415</t>
  </si>
  <si>
    <t>Иноковский сельсовет</t>
  </si>
  <si>
    <t>68610425</t>
  </si>
  <si>
    <t>Калаисский сельсовет</t>
  </si>
  <si>
    <t>68610430</t>
  </si>
  <si>
    <t>Ковыльский сельсовет</t>
  </si>
  <si>
    <t>68610440</t>
  </si>
  <si>
    <t>Ленинский сельсовет</t>
  </si>
  <si>
    <t>68610420</t>
  </si>
  <si>
    <t>Марьинский сельсовет</t>
  </si>
  <si>
    <t>68610450</t>
  </si>
  <si>
    <t>Соколовский сельсовет</t>
  </si>
  <si>
    <t>68610465</t>
  </si>
  <si>
    <t>Уваровщинский сельсовет</t>
  </si>
  <si>
    <t>68610475</t>
  </si>
  <si>
    <t>Мичуринский муниципальный район</t>
  </si>
  <si>
    <t>68612000</t>
  </si>
  <si>
    <t>Глазковский сельсовет</t>
  </si>
  <si>
    <t>68612410</t>
  </si>
  <si>
    <t>Жидиловский сельсовет</t>
  </si>
  <si>
    <t>68612415</t>
  </si>
  <si>
    <t>Заворонежский сельсовет</t>
  </si>
  <si>
    <t>68612420</t>
  </si>
  <si>
    <t>Изосимовский сельсовет</t>
  </si>
  <si>
    <t>68612425</t>
  </si>
  <si>
    <t>Кочетовский сельсовет</t>
  </si>
  <si>
    <t>68612430</t>
  </si>
  <si>
    <t>68612435</t>
  </si>
  <si>
    <t>Новоникольский сельсовет</t>
  </si>
  <si>
    <t>68612440</t>
  </si>
  <si>
    <t>Остролучинский сельсовет</t>
  </si>
  <si>
    <t>68612445</t>
  </si>
  <si>
    <t>Стаевский сельсовет</t>
  </si>
  <si>
    <t>68612450</t>
  </si>
  <si>
    <t>Староказинский сельсовет</t>
  </si>
  <si>
    <t>68612455</t>
  </si>
  <si>
    <t>Старотарбеевский сельсовет</t>
  </si>
  <si>
    <t>68612405</t>
  </si>
  <si>
    <t>Терский сельсовет</t>
  </si>
  <si>
    <t>68612460</t>
  </si>
  <si>
    <t>Устьинский сельсовет</t>
  </si>
  <si>
    <t>68612465</t>
  </si>
  <si>
    <t>Хмелевский сельсовет</t>
  </si>
  <si>
    <t>68612470</t>
  </si>
  <si>
    <t>Мордовский муниципальный район</t>
  </si>
  <si>
    <t>68614000</t>
  </si>
  <si>
    <t>68614405</t>
  </si>
  <si>
    <t>Ивановский сельсовет</t>
  </si>
  <si>
    <t>68614420</t>
  </si>
  <si>
    <t>Лавровский сельсовет</t>
  </si>
  <si>
    <t>68614430</t>
  </si>
  <si>
    <t>Мордовский поссовет</t>
  </si>
  <si>
    <t>68614151</t>
  </si>
  <si>
    <t>Новопокровский поссовет</t>
  </si>
  <si>
    <t>68614154</t>
  </si>
  <si>
    <t>Шмаровский сельсовет</t>
  </si>
  <si>
    <t>68614450</t>
  </si>
  <si>
    <t>Шульгинский сельсовет</t>
  </si>
  <si>
    <t>68614455</t>
  </si>
  <si>
    <t>Моршанский муниципальный район</t>
  </si>
  <si>
    <t>68616000</t>
  </si>
  <si>
    <t>Алгасовский сельсовет</t>
  </si>
  <si>
    <t>68616404</t>
  </si>
  <si>
    <t>Алкужборковский сельсовет</t>
  </si>
  <si>
    <t>68616408</t>
  </si>
  <si>
    <t>Вановский сельсовет</t>
  </si>
  <si>
    <t>68616412</t>
  </si>
  <si>
    <t>Весёловский сельсовет</t>
  </si>
  <si>
    <t>68616416</t>
  </si>
  <si>
    <t>Дмитриевский сельсовет</t>
  </si>
  <si>
    <t>68616420</t>
  </si>
  <si>
    <t>Екатериновский сельсовет</t>
  </si>
  <si>
    <t>68616428</t>
  </si>
  <si>
    <t>Ивенский сельсовет</t>
  </si>
  <si>
    <t>68616432</t>
  </si>
  <si>
    <t>Карельский сельсовет</t>
  </si>
  <si>
    <t>68616436</t>
  </si>
  <si>
    <t>Крюковский сельсовет</t>
  </si>
  <si>
    <t>68616440</t>
  </si>
  <si>
    <t>Куликовский сельсовет</t>
  </si>
  <si>
    <t>68616444</t>
  </si>
  <si>
    <t>Лёвинский сельсовет</t>
  </si>
  <si>
    <t>68616448</t>
  </si>
  <si>
    <t>Новотомниковский сельсовет</t>
  </si>
  <si>
    <t>68616452</t>
  </si>
  <si>
    <t>Ракшинский сельсовет</t>
  </si>
  <si>
    <t>68616468</t>
  </si>
  <si>
    <t>Серповский сельсовет</t>
  </si>
  <si>
    <t>68616472</t>
  </si>
  <si>
    <t>Старотомниковский сельсовет</t>
  </si>
  <si>
    <t>68616476</t>
  </si>
  <si>
    <t>68616480</t>
  </si>
  <si>
    <t>Мучкапский муниципальный район</t>
  </si>
  <si>
    <t>68618000</t>
  </si>
  <si>
    <t>Заполатовский сельсовет</t>
  </si>
  <si>
    <t>68618410</t>
  </si>
  <si>
    <t>Краснокустовский сельсовет</t>
  </si>
  <si>
    <t>68618415</t>
  </si>
  <si>
    <t>Кулябовский сельсовет</t>
  </si>
  <si>
    <t>68618420</t>
  </si>
  <si>
    <t>Мучкапский поссовет</t>
  </si>
  <si>
    <t>68618151</t>
  </si>
  <si>
    <t>Сергиевский сельсовет</t>
  </si>
  <si>
    <t>68618435</t>
  </si>
  <si>
    <t>Троицкий сельсовет</t>
  </si>
  <si>
    <t>68618440</t>
  </si>
  <si>
    <t>Чащинский сельсовет</t>
  </si>
  <si>
    <t>68618445</t>
  </si>
  <si>
    <t>Шапкинский сельсовет</t>
  </si>
  <si>
    <t>68618450</t>
  </si>
  <si>
    <t>Никифоровский муниципальный район</t>
  </si>
  <si>
    <t>68620000</t>
  </si>
  <si>
    <t>Дмитриевский поссовет</t>
  </si>
  <si>
    <t>68620151</t>
  </si>
  <si>
    <t>Екатерининский сельсовет</t>
  </si>
  <si>
    <t>68620415</t>
  </si>
  <si>
    <t>Озёрский сельсовет</t>
  </si>
  <si>
    <t>68620430</t>
  </si>
  <si>
    <t>Сабуро-Покровский сельсовет</t>
  </si>
  <si>
    <t>68620435</t>
  </si>
  <si>
    <t>Юрловский сельсовет</t>
  </si>
  <si>
    <t>68620445</t>
  </si>
  <si>
    <t>Ярославский сельсовет</t>
  </si>
  <si>
    <t>68620450</t>
  </si>
  <si>
    <t>Первомайский муниципальный район</t>
  </si>
  <si>
    <t>68622000</t>
  </si>
  <si>
    <t>Иловай-Дмитриевский сельсовет</t>
  </si>
  <si>
    <t>68622410</t>
  </si>
  <si>
    <t>68622420</t>
  </si>
  <si>
    <t>Новоархангельский сельсовет</t>
  </si>
  <si>
    <t>68622430</t>
  </si>
  <si>
    <t>Новоклёнский сельсовет</t>
  </si>
  <si>
    <t>68622440</t>
  </si>
  <si>
    <t>Новосеславинский сельсовет</t>
  </si>
  <si>
    <t>68622450</t>
  </si>
  <si>
    <t>Новоспасский сельсовет</t>
  </si>
  <si>
    <t>68622452</t>
  </si>
  <si>
    <t>Первомайский поссовет</t>
  </si>
  <si>
    <t>68622151</t>
  </si>
  <si>
    <t>Староклёнский сельсовет</t>
  </si>
  <si>
    <t>68622460</t>
  </si>
  <si>
    <t>Старосеславинский сельсовет</t>
  </si>
  <si>
    <t>68622470</t>
  </si>
  <si>
    <t>Хоботовский сельсовет</t>
  </si>
  <si>
    <t>68622480</t>
  </si>
  <si>
    <t>Чернышевский сельсовет</t>
  </si>
  <si>
    <t>68622490</t>
  </si>
  <si>
    <t>Петровский муниципальный район</t>
  </si>
  <si>
    <t>68624000</t>
  </si>
  <si>
    <t>Волчковский сельсовет</t>
  </si>
  <si>
    <t>68624405</t>
  </si>
  <si>
    <t>68624415</t>
  </si>
  <si>
    <t>Красиловский сельсовет</t>
  </si>
  <si>
    <t>68624420</t>
  </si>
  <si>
    <t>Крутовский сельсовет</t>
  </si>
  <si>
    <t>68624425</t>
  </si>
  <si>
    <t>Первомайский сельсовет</t>
  </si>
  <si>
    <t>68624435</t>
  </si>
  <si>
    <t>Петровский сельсовет</t>
  </si>
  <si>
    <t>68624440</t>
  </si>
  <si>
    <t>Плавицкий сельсовет</t>
  </si>
  <si>
    <t>68624445</t>
  </si>
  <si>
    <t>Покрово-Чичеринский сельсовет</t>
  </si>
  <si>
    <t>68624450</t>
  </si>
  <si>
    <t>Рахманинский сельсовет</t>
  </si>
  <si>
    <t>68624455</t>
  </si>
  <si>
    <t>Успеновский сельсовет</t>
  </si>
  <si>
    <t>68624470</t>
  </si>
  <si>
    <t>Шехманский сельсовет</t>
  </si>
  <si>
    <t>68624475</t>
  </si>
  <si>
    <t>Яблоновецкий сельсовет</t>
  </si>
  <si>
    <t>68624480</t>
  </si>
  <si>
    <t>Пичаевский муниципальный район</t>
  </si>
  <si>
    <t>68626000</t>
  </si>
  <si>
    <t>Байловский сельсовет</t>
  </si>
  <si>
    <t>68626405</t>
  </si>
  <si>
    <t>Большеломовисский сельсовет</t>
  </si>
  <si>
    <t>68626410</t>
  </si>
  <si>
    <t>Большешереметьевский сельсовет</t>
  </si>
  <si>
    <t>68626415</t>
  </si>
  <si>
    <t>Вяжлинский сельсовет</t>
  </si>
  <si>
    <t>68626445</t>
  </si>
  <si>
    <t>Егоровский сельсовет</t>
  </si>
  <si>
    <t>68626440</t>
  </si>
  <si>
    <t>Липовский сельсовет</t>
  </si>
  <si>
    <t>68626450</t>
  </si>
  <si>
    <t>68626465</t>
  </si>
  <si>
    <t>Подъёмский сельсовет</t>
  </si>
  <si>
    <t>68626470</t>
  </si>
  <si>
    <t>Покрово-Васильевский сельсовет</t>
  </si>
  <si>
    <t>68626475</t>
  </si>
  <si>
    <t>Рудовский сельсовет</t>
  </si>
  <si>
    <t>68626480</t>
  </si>
  <si>
    <t>Рассказовский муниципальный район</t>
  </si>
  <si>
    <t>68628000</t>
  </si>
  <si>
    <t>Верхнеспасский сельсовет</t>
  </si>
  <si>
    <t>68628405</t>
  </si>
  <si>
    <t>Дмитриевщинский сельсовет</t>
  </si>
  <si>
    <t>68628407</t>
  </si>
  <si>
    <t>Зелёновский сельсовет</t>
  </si>
  <si>
    <t>68628409</t>
  </si>
  <si>
    <t>Нижнеспасский сельсовет</t>
  </si>
  <si>
    <t>68628420</t>
  </si>
  <si>
    <t>68628422</t>
  </si>
  <si>
    <t>Новгородовский сельсовет</t>
  </si>
  <si>
    <t>68628425</t>
  </si>
  <si>
    <t>68628430</t>
  </si>
  <si>
    <t>Пичерский сельсовет</t>
  </si>
  <si>
    <t>68628445</t>
  </si>
  <si>
    <t>Платоновский сельсовет</t>
  </si>
  <si>
    <t>68628450</t>
  </si>
  <si>
    <t>Рождественский сельсовет</t>
  </si>
  <si>
    <t>68628460</t>
  </si>
  <si>
    <t>Саюкинский сельсовет</t>
  </si>
  <si>
    <t>68628465</t>
  </si>
  <si>
    <t>Татарщинский сельсовет</t>
  </si>
  <si>
    <t>68628470</t>
  </si>
  <si>
    <t>Хитровский сельсовет</t>
  </si>
  <si>
    <t>68628475</t>
  </si>
  <si>
    <t>Ржаксинский муниципальный район</t>
  </si>
  <si>
    <t>68630000</t>
  </si>
  <si>
    <t>Богдановский сельсовет</t>
  </si>
  <si>
    <t>68630410</t>
  </si>
  <si>
    <t>Большержаксинский сельсовет</t>
  </si>
  <si>
    <t>68630415</t>
  </si>
  <si>
    <t>Волхонщинский сельсовет</t>
  </si>
  <si>
    <t>68630420</t>
  </si>
  <si>
    <t>Гавриловский сельсовет</t>
  </si>
  <si>
    <t>68630425</t>
  </si>
  <si>
    <t>Золотовский сельсовет</t>
  </si>
  <si>
    <t>68630430</t>
  </si>
  <si>
    <t>Каменский сельсовет</t>
  </si>
  <si>
    <t>68630435</t>
  </si>
  <si>
    <t>Лукинский сельсовет</t>
  </si>
  <si>
    <t>68630440</t>
  </si>
  <si>
    <t>Пустоваловский сельсовет</t>
  </si>
  <si>
    <t>68630450</t>
  </si>
  <si>
    <t>Ржаксинский поссовет</t>
  </si>
  <si>
    <t>68630151</t>
  </si>
  <si>
    <t>Степановский сельсовет</t>
  </si>
  <si>
    <t>68630455</t>
  </si>
  <si>
    <t>Чакинский сельсовет</t>
  </si>
  <si>
    <t>68630460</t>
  </si>
  <si>
    <t>Сампурский муниципальный район</t>
  </si>
  <si>
    <t>68632000</t>
  </si>
  <si>
    <t>Бахаревский сельсовет</t>
  </si>
  <si>
    <t>68632410</t>
  </si>
  <si>
    <t>68632430</t>
  </si>
  <si>
    <t>Сампурский сельсовет</t>
  </si>
  <si>
    <t>68632470</t>
  </si>
  <si>
    <t>Сатинский сельсовет</t>
  </si>
  <si>
    <t>68632420</t>
  </si>
  <si>
    <t>Серединовский сельсовет</t>
  </si>
  <si>
    <t>68632480</t>
  </si>
  <si>
    <t>Сосновский муниципальный район</t>
  </si>
  <si>
    <t>68634000</t>
  </si>
  <si>
    <t>Верхнеярославский сельсовет</t>
  </si>
  <si>
    <t>68634408</t>
  </si>
  <si>
    <t>Грязновский сельсовет</t>
  </si>
  <si>
    <t>68634416</t>
  </si>
  <si>
    <t>Дегтянский сельсовет</t>
  </si>
  <si>
    <t>68634420</t>
  </si>
  <si>
    <t>Дельнодубравский сельсовет</t>
  </si>
  <si>
    <t>68634424</t>
  </si>
  <si>
    <t>68634428</t>
  </si>
  <si>
    <t>Кулеватовский сельсовет</t>
  </si>
  <si>
    <t>68634436</t>
  </si>
  <si>
    <t>Ламский сельсовет</t>
  </si>
  <si>
    <t>68634440</t>
  </si>
  <si>
    <t>Октябрьский сельсовет</t>
  </si>
  <si>
    <t>68634448</t>
  </si>
  <si>
    <t>Ольховский сельсовет</t>
  </si>
  <si>
    <t>68634452</t>
  </si>
  <si>
    <t>Отъясский сельсовет</t>
  </si>
  <si>
    <t>68634456</t>
  </si>
  <si>
    <t>Перкинский сельсовет</t>
  </si>
  <si>
    <t>68634460</t>
  </si>
  <si>
    <t>Подлесный сельсовет</t>
  </si>
  <si>
    <t>68634464</t>
  </si>
  <si>
    <t>Сосновский поссовет</t>
  </si>
  <si>
    <t>68634151</t>
  </si>
  <si>
    <t>Троицковихляйский сельсовет</t>
  </si>
  <si>
    <t>68634476</t>
  </si>
  <si>
    <t>Староюрьевский муниципальный район</t>
  </si>
  <si>
    <t>68636000</t>
  </si>
  <si>
    <t>Большедороженский сельсовет</t>
  </si>
  <si>
    <t>68636410</t>
  </si>
  <si>
    <t>Вишневский сельсовет</t>
  </si>
  <si>
    <t>68636415</t>
  </si>
  <si>
    <t>Мезинецкий сельсовет</t>
  </si>
  <si>
    <t>68636420</t>
  </si>
  <si>
    <t>Новиковский сельсовет</t>
  </si>
  <si>
    <t>68636425</t>
  </si>
  <si>
    <t>Новоюрьевский сельсовет</t>
  </si>
  <si>
    <t>68636430</t>
  </si>
  <si>
    <t>Подгорненский сельсовет</t>
  </si>
  <si>
    <t>68636440</t>
  </si>
  <si>
    <t>Поповский сельсовет</t>
  </si>
  <si>
    <t>68636435</t>
  </si>
  <si>
    <t>Спасский сельсовет</t>
  </si>
  <si>
    <t>68636445</t>
  </si>
  <si>
    <t>Староюрьевский сельсовет</t>
  </si>
  <si>
    <t>68636450</t>
  </si>
  <si>
    <t>Тамбовский муниципальный район</t>
  </si>
  <si>
    <t>68640000</t>
  </si>
  <si>
    <t>Авдеевский сельсовет</t>
  </si>
  <si>
    <t>68640403</t>
  </si>
  <si>
    <t>Беломестнодвойнёвский сельсовет</t>
  </si>
  <si>
    <t>68640407</t>
  </si>
  <si>
    <t>Беломестнокриушинский сельсовет</t>
  </si>
  <si>
    <t>68640410</t>
  </si>
  <si>
    <t>Богословский сельсовет</t>
  </si>
  <si>
    <t>68640414</t>
  </si>
  <si>
    <t>Бокинский сельсовет</t>
  </si>
  <si>
    <t>68640417</t>
  </si>
  <si>
    <t>Большелиповицкий сельсовет</t>
  </si>
  <si>
    <t>68640420</t>
  </si>
  <si>
    <t>Горельский сельсовет</t>
  </si>
  <si>
    <t>68640426</t>
  </si>
  <si>
    <t>Донской сельсовет</t>
  </si>
  <si>
    <t>68640430</t>
  </si>
  <si>
    <t>Комсомольский сельсовет</t>
  </si>
  <si>
    <t>68640438</t>
  </si>
  <si>
    <t>Красносвободненский сельсовет</t>
  </si>
  <si>
    <t>68640442</t>
  </si>
  <si>
    <t>Кузьмино-Гатьевский сельсовет</t>
  </si>
  <si>
    <t>68640448</t>
  </si>
  <si>
    <t>Лысогорский сельсовет</t>
  </si>
  <si>
    <t>68640452</t>
  </si>
  <si>
    <t>Малиновский сельсовет</t>
  </si>
  <si>
    <t>68640456</t>
  </si>
  <si>
    <t>Новолядинский поссовет</t>
  </si>
  <si>
    <t>68640158</t>
  </si>
  <si>
    <t>Новосельцевский сельсовет</t>
  </si>
  <si>
    <t>68640462</t>
  </si>
  <si>
    <t>Орловский сельсовет</t>
  </si>
  <si>
    <t>68640497</t>
  </si>
  <si>
    <t>Покрово-Пригородный сельсовет</t>
  </si>
  <si>
    <t>68640465</t>
  </si>
  <si>
    <t>Селезнёвский сельсовет</t>
  </si>
  <si>
    <t>68640470</t>
  </si>
  <si>
    <t>Столовский сельсовет</t>
  </si>
  <si>
    <t>68640474</t>
  </si>
  <si>
    <t>Стрелецкий сельсовет</t>
  </si>
  <si>
    <t>68640477</t>
  </si>
  <si>
    <t>Суравский сельсовет</t>
  </si>
  <si>
    <t>68640481</t>
  </si>
  <si>
    <t>Татановский сельсовет</t>
  </si>
  <si>
    <t>68640484</t>
  </si>
  <si>
    <t>Тулиновский сельсовет</t>
  </si>
  <si>
    <t>68640489</t>
  </si>
  <si>
    <t>Цнинский сельсовет</t>
  </si>
  <si>
    <t>68640499</t>
  </si>
  <si>
    <t>Челнавский сельсовет</t>
  </si>
  <si>
    <t>68640491</t>
  </si>
  <si>
    <t>Черняновский сельсовет</t>
  </si>
  <si>
    <t>68640493</t>
  </si>
  <si>
    <t>Токарёвский муниципальный район</t>
  </si>
  <si>
    <t>68642000</t>
  </si>
  <si>
    <t>Абакумовский сельсовет</t>
  </si>
  <si>
    <t>68642405</t>
  </si>
  <si>
    <t>68642410</t>
  </si>
  <si>
    <t>Безукладовский сельсовет</t>
  </si>
  <si>
    <t>68642415</t>
  </si>
  <si>
    <t>Гладышевский сельсовет</t>
  </si>
  <si>
    <t>68642425</t>
  </si>
  <si>
    <t>Даниловский сельсовет</t>
  </si>
  <si>
    <t>68642430</t>
  </si>
  <si>
    <t>Полетаевский сельсовет</t>
  </si>
  <si>
    <t>68642455</t>
  </si>
  <si>
    <t>68642465</t>
  </si>
  <si>
    <t>Токарёвский поселковый округ</t>
  </si>
  <si>
    <t>68642151</t>
  </si>
  <si>
    <t>Троицкоросляйский сельсовет</t>
  </si>
  <si>
    <t>68642470</t>
  </si>
  <si>
    <t>Чичеринский сельсовет</t>
  </si>
  <si>
    <t>68642475</t>
  </si>
  <si>
    <t>Уваровский муниципальный район</t>
  </si>
  <si>
    <t>68644000</t>
  </si>
  <si>
    <t>Берёзовский сельсовет</t>
  </si>
  <si>
    <t>68644410</t>
  </si>
  <si>
    <t>Верхнешибряйский сельсовет</t>
  </si>
  <si>
    <t>68644420</t>
  </si>
  <si>
    <t>Лучёвский сельсовет</t>
  </si>
  <si>
    <t>68644433</t>
  </si>
  <si>
    <t>Моисеево-Алабушский сельсовет</t>
  </si>
  <si>
    <t>68644440</t>
  </si>
  <si>
    <t>Нижнешибряйский сельсовет</t>
  </si>
  <si>
    <t>68644450</t>
  </si>
  <si>
    <t>Павлодарский сельсовет</t>
  </si>
  <si>
    <t>68644460</t>
  </si>
  <si>
    <t>68644467</t>
  </si>
  <si>
    <t>Умётский муниципальный район</t>
  </si>
  <si>
    <t>68646000</t>
  </si>
  <si>
    <t>68646410</t>
  </si>
  <si>
    <t>Бибиковский сельсовет</t>
  </si>
  <si>
    <t>68646415</t>
  </si>
  <si>
    <t>Глуховский сельсовет</t>
  </si>
  <si>
    <t>68646425</t>
  </si>
  <si>
    <t>Оржевский сельсовет</t>
  </si>
  <si>
    <t>68646440</t>
  </si>
  <si>
    <t>68646460</t>
  </si>
  <si>
    <t>Скачихинский сельсовет</t>
  </si>
  <si>
    <t>68646470</t>
  </si>
  <si>
    <t>Софьинский сельсовет</t>
  </si>
  <si>
    <t>68646480</t>
  </si>
  <si>
    <t>Сулакский сельсовет</t>
  </si>
  <si>
    <t>68646490</t>
  </si>
  <si>
    <t>Умётский поссовет</t>
  </si>
  <si>
    <t>68646151</t>
  </si>
  <si>
    <t>г Кирсанов</t>
  </si>
  <si>
    <t>68705000</t>
  </si>
  <si>
    <t>г Котовск</t>
  </si>
  <si>
    <t>68710000</t>
  </si>
  <si>
    <t>г Мичуринск</t>
  </si>
  <si>
    <t>68715000</t>
  </si>
  <si>
    <t>г Моршанск</t>
  </si>
  <si>
    <t>68720000</t>
  </si>
  <si>
    <t>г Рассказово</t>
  </si>
  <si>
    <t>68725000</t>
  </si>
  <si>
    <t>г Тамбов</t>
  </si>
  <si>
    <t>68701000</t>
  </si>
  <si>
    <t>г Уварово</t>
  </si>
  <si>
    <t>68730000</t>
  </si>
  <si>
    <t>МО_ОКТМО</t>
  </si>
  <si>
    <t>О</t>
  </si>
  <si>
    <t>г Тамбов, г Тамбов (68701000);</t>
  </si>
  <si>
    <t>Система теплоснабжения</t>
  </si>
  <si>
    <t>Централизованная система горячего водоснабжения</t>
  </si>
  <si>
    <t>Вид деятельности:_x000D_
  - Производство тепловой энергии. Некомбинированная выработка_x000D_
_x000D_
Территория оказания услуг:_x000D_
  - г Тамбов, г Тамбов (68701000);_x000D_
_x000D_
Централизованная система теплоснабжения:_x000D_
  - Система теплоснабжения</t>
  </si>
  <si>
    <t>Вид деятельности:_x000D_
  - Производство тепловой энергии. Некомбинированная выработка_x000D_
_x000D_
Территория оказания услуг:_x000D_
  - г Тамбов, г Тамбов (68701000);_x000D_
_x000D_
Централизованная система теплоснабжения:_x000D_
  - Централизованная система горячего водоснабжения</t>
  </si>
  <si>
    <t>г Тамбов (68701000)</t>
  </si>
  <si>
    <t>1.1</t>
  </si>
  <si>
    <t>Серпуховская, 5</t>
  </si>
  <si>
    <t>10.09.2018</t>
  </si>
  <si>
    <t>Котельная по адресу ул. Серпуховская, 5 выведена из эксплуатации и демонтирована (на основании Постановления администрации г. Тамбова Тамбовской обл. от 28.08.2018 г. № 4574)</t>
  </si>
  <si>
    <t>https://portal.eias.ru/Portal/DownloadPage.aspx?type=12&amp;guid=385e35e2-09d4-4d6f-b2f4-ce8a61c632b3</t>
  </si>
  <si>
    <t>https://portal.eias.ru/Portal/DownloadPage.aspx?type=12&amp;guid=2b4b0cc1-263b-4009-9696-6b74dba21801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</si>
</sst>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$&quot;#,##0_);[Red]\(&quot;$&quot;#,##0\)"/>
    <numFmt numFmtId="165" formatCode="_-* #,##0.00[$€-1]_-;\-* #,##0.00[$€-1]_-;_-* &quot;-&quot;??[$€-1]_-"/>
    <numFmt numFmtId="166" formatCode="000000"/>
    <numFmt numFmtId="167" formatCode="#,##0.0"/>
    <numFmt numFmtId="168" formatCode="#,##0.000"/>
    <numFmt numFmtId="169" formatCode="#,##0.0000"/>
  </numFmts>
  <fonts count="103">
    <font>
      <sz val="9"/>
      <color indexed="8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9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color indexed="60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b/>
      <sz val="14"/>
      <name val="Franklin Gothic Medium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11"/>
      <color indexed="12"/>
      <name val="Arial"/>
      <family val="2"/>
      <charset val="204"/>
    </font>
    <font>
      <sz val="11"/>
      <name val="Wingdings 2"/>
      <family val="1"/>
      <charset val="2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vertAlign val="superscript"/>
      <sz val="10"/>
      <name val="Tahoma"/>
      <family val="2"/>
      <charset val="204"/>
    </font>
    <font>
      <sz val="9"/>
      <color indexed="62"/>
      <name val="Tahoma"/>
      <family val="2"/>
      <charset val="204"/>
    </font>
    <font>
      <sz val="8"/>
      <color indexed="8"/>
      <name val="Tahoma"/>
      <family val="2"/>
      <charset val="204"/>
    </font>
    <font>
      <b/>
      <sz val="11"/>
      <color indexed="8"/>
      <name val="Calibri"/>
      <family val="2"/>
      <charset val="204"/>
    </font>
    <font>
      <vertAlign val="superscript"/>
      <sz val="9"/>
      <color indexed="9"/>
      <name val="Tahoma"/>
      <family val="2"/>
      <charset val="204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sz val="9"/>
      <color indexed="23"/>
      <name val="Wingdings 2"/>
      <family val="1"/>
      <charset val="2"/>
    </font>
    <font>
      <sz val="12"/>
      <name val="Marlett"/>
      <charset val="2"/>
    </font>
    <font>
      <sz val="12"/>
      <color indexed="9"/>
      <name val="Tahoma"/>
      <family val="2"/>
      <charset val="204"/>
    </font>
    <font>
      <sz val="12"/>
      <name val="Tahoma"/>
      <family val="2"/>
      <charset val="204"/>
    </font>
    <font>
      <sz val="12"/>
      <color indexed="8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</font>
    <font>
      <sz val="1"/>
      <color theme="0"/>
      <name val="Tahoma"/>
      <family val="2"/>
      <charset val="204"/>
    </font>
    <font>
      <sz val="11"/>
      <color theme="0"/>
      <name val="Wingdings 2"/>
      <family val="1"/>
      <charset val="2"/>
    </font>
    <font>
      <sz val="12"/>
      <color theme="0"/>
      <name val="Tahoma"/>
      <family val="2"/>
      <charset val="204"/>
    </font>
    <font>
      <b/>
      <sz val="12"/>
      <color theme="0"/>
      <name val="Calibri"/>
      <family val="2"/>
      <charset val="204"/>
    </font>
    <font>
      <b/>
      <u/>
      <sz val="9"/>
      <color rgb="FF333399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Tahoma"/>
      <family val="2"/>
      <charset val="204"/>
    </font>
    <font>
      <b/>
      <sz val="13"/>
      <color theme="3"/>
      <name val="Tahoma"/>
      <family val="2"/>
      <charset val="204"/>
    </font>
    <font>
      <b/>
      <sz val="11"/>
      <color theme="3"/>
      <name val="Tahoma"/>
      <family val="2"/>
      <charset val="204"/>
    </font>
    <font>
      <sz val="9"/>
      <color rgb="FF006100"/>
      <name val="Tahoma"/>
      <family val="2"/>
      <charset val="204"/>
    </font>
    <font>
      <sz val="9"/>
      <color rgb="FF9C0006"/>
      <name val="Tahoma"/>
      <family val="2"/>
      <charset val="204"/>
    </font>
    <font>
      <sz val="9"/>
      <color rgb="FF9C6500"/>
      <name val="Tahoma"/>
      <family val="2"/>
      <charset val="204"/>
    </font>
    <font>
      <b/>
      <sz val="9"/>
      <color rgb="FF3F3F3F"/>
      <name val="Tahoma"/>
      <family val="2"/>
      <charset val="204"/>
    </font>
    <font>
      <b/>
      <sz val="9"/>
      <color rgb="FFFA7D00"/>
      <name val="Tahoma"/>
      <family val="2"/>
      <charset val="204"/>
    </font>
    <font>
      <sz val="9"/>
      <color rgb="FFFA7D00"/>
      <name val="Tahoma"/>
      <family val="2"/>
      <charset val="204"/>
    </font>
    <font>
      <b/>
      <sz val="9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i/>
      <sz val="9"/>
      <color rgb="FF7F7F7F"/>
      <name val="Tahoma"/>
      <family val="2"/>
      <charset val="204"/>
    </font>
    <font>
      <b/>
      <sz val="9"/>
      <color theme="1"/>
      <name val="Tahoma"/>
      <family val="2"/>
      <charset val="204"/>
    </font>
    <font>
      <u/>
      <sz val="10"/>
      <color indexed="12"/>
      <name val="Times New Roman Cyr"/>
      <charset val="204"/>
    </font>
    <font>
      <sz val="10"/>
      <color theme="1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8"/>
      <name val="Tahoma"/>
      <family val="2"/>
      <charset val="204"/>
    </font>
    <font>
      <b/>
      <sz val="9"/>
      <color indexed="9"/>
      <name val="Tahoma"/>
      <family val="2"/>
      <charset val="204"/>
    </font>
    <font>
      <vertAlign val="superscript"/>
      <sz val="9"/>
      <name val="Tahoma"/>
      <family val="2"/>
      <charset val="204"/>
    </font>
    <font>
      <sz val="5"/>
      <color theme="0"/>
      <name val="Tahoma"/>
      <family val="2"/>
      <charset val="204"/>
    </font>
    <font>
      <sz val="5"/>
      <color rgb="FFFF0000"/>
      <name val="Tahoma"/>
      <family val="2"/>
      <charset val="204"/>
    </font>
    <font>
      <sz val="9"/>
      <color rgb="FFBCBCBC"/>
      <name val="Tahoma"/>
      <family val="2"/>
      <charset val="204"/>
    </font>
    <font>
      <sz val="9"/>
      <color indexed="81"/>
      <name val="Tahoma"/>
      <family val="2"/>
      <charset val="204"/>
    </font>
    <font>
      <sz val="11"/>
      <color rgb="FF333333"/>
      <name val="Arial"/>
      <family val="2"/>
      <charset val="204"/>
    </font>
    <font>
      <sz val="11"/>
      <color indexed="9"/>
      <name val="Calibri"/>
      <family val="2"/>
      <charset val="204"/>
    </font>
    <font>
      <b/>
      <sz val="10"/>
      <color indexed="62"/>
      <name val="Tahoma"/>
      <family val="2"/>
      <charset val="204"/>
    </font>
    <font>
      <sz val="13"/>
      <name val="Tahoma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8"/>
      <color indexed="11"/>
      <name val="Tahoma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53"/>
      <name val="Calibri"/>
      <family val="2"/>
      <charset val="204"/>
    </font>
    <font>
      <sz val="11"/>
      <color indexed="58"/>
      <name val="Calibri"/>
      <family val="2"/>
      <charset val="204"/>
    </font>
  </fonts>
  <fills count="62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1"/>
        <bgColor indexed="64"/>
      </patternFill>
    </fill>
    <fill>
      <patternFill patternType="lightDown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B7E4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4"/>
      </patternFill>
    </fill>
    <fill>
      <patternFill patternType="solid">
        <fgColor indexed="42"/>
      </patternFill>
    </fill>
    <fill>
      <patternFill patternType="solid">
        <fgColor indexed="41"/>
      </patternFill>
    </fill>
    <fill>
      <patternFill patternType="solid">
        <fgColor indexed="29"/>
      </patternFill>
    </fill>
    <fill>
      <patternFill patternType="solid">
        <fgColor indexed="55"/>
      </patternFill>
    </fill>
    <fill>
      <patternFill patternType="solid">
        <fgColor indexed="49"/>
      </patternFill>
    </fill>
    <fill>
      <patternFill patternType="lightDown">
        <fgColor indexed="42"/>
      </patternFill>
    </fill>
    <fill>
      <patternFill patternType="solid">
        <fgColor indexed="9"/>
        <bgColor indexed="64"/>
      </patternFill>
    </fill>
    <fill>
      <patternFill patternType="solid">
        <fgColor indexed="53"/>
      </patternFill>
    </fill>
    <fill>
      <patternFill patternType="solid">
        <fgColor indexed="13"/>
      </patternFill>
    </fill>
    <fill>
      <patternFill patternType="solid">
        <fgColor indexed="54"/>
      </patternFill>
    </fill>
    <fill>
      <patternFill patternType="solid">
        <fgColor indexed="17"/>
      </patternFill>
    </fill>
    <fill>
      <patternFill patternType="solid">
        <fgColor indexed="23"/>
      </patternFill>
    </fill>
    <fill>
      <patternFill patternType="solid">
        <fgColor indexed="11"/>
      </patternFill>
    </fill>
    <fill>
      <patternFill patternType="solid">
        <fgColor indexed="45"/>
      </patternFill>
    </fill>
    <fill>
      <patternFill patternType="solid">
        <fgColor indexed="26"/>
      </patternFill>
    </fill>
  </fills>
  <borders count="6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55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/>
      <top style="thin">
        <color indexed="22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/>
      <top/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rgb="FFBCBCBC"/>
      </left>
      <right style="thin">
        <color rgb="FFBCBCBC"/>
      </right>
      <top style="thin">
        <color rgb="FFBCBCBC"/>
      </top>
      <bottom style="thin">
        <color rgb="FFBCBCBC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/>
      <right style="thin">
        <color rgb="FFBCBCBC"/>
      </right>
      <top style="thin">
        <color rgb="FFBCBCBC"/>
      </top>
      <bottom/>
      <diagonal/>
    </border>
    <border>
      <left/>
      <right style="thin">
        <color rgb="FFBCBCBC"/>
      </right>
      <top/>
      <bottom/>
      <diagonal/>
    </border>
    <border>
      <left/>
      <right style="thin">
        <color rgb="FFBCBCBC"/>
      </right>
      <top/>
      <bottom style="thin">
        <color rgb="FFBCBCBC"/>
      </bottom>
      <diagonal/>
    </border>
    <border>
      <left style="thin">
        <color rgb="FFBCBCBC"/>
      </left>
      <right/>
      <top style="thin">
        <color rgb="FFBCBCBC"/>
      </top>
      <bottom/>
      <diagonal/>
    </border>
    <border>
      <left/>
      <right style="thin">
        <color indexed="23"/>
      </right>
      <top style="thin">
        <color rgb="FFBCBCBC"/>
      </top>
      <bottom/>
      <diagonal/>
    </border>
    <border>
      <left/>
      <right/>
      <top style="thin">
        <color rgb="FFBCBCBC"/>
      </top>
      <bottom/>
      <diagonal/>
    </border>
    <border>
      <left style="thin">
        <color rgb="FFBCBCBC"/>
      </left>
      <right/>
      <top/>
      <bottom/>
      <diagonal/>
    </border>
    <border>
      <left style="thin">
        <color rgb="FFBCBCBC"/>
      </left>
      <right/>
      <top/>
      <bottom style="thin">
        <color rgb="FFBCBCBC"/>
      </bottom>
      <diagonal/>
    </border>
    <border>
      <left/>
      <right style="thin">
        <color indexed="23"/>
      </right>
      <top/>
      <bottom style="thin">
        <color rgb="FFBCBCBC"/>
      </bottom>
      <diagonal/>
    </border>
    <border>
      <left style="thin">
        <color indexed="23"/>
      </left>
      <right/>
      <top/>
      <bottom style="thin">
        <color rgb="FFBCBCBC"/>
      </bottom>
      <diagonal/>
    </border>
    <border>
      <left/>
      <right/>
      <top/>
      <bottom style="thin">
        <color rgb="FFBCBCBC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/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31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82">
    <xf numFmtId="49" fontId="0" fillId="0" borderId="0" applyBorder="0">
      <alignment vertical="top"/>
    </xf>
    <xf numFmtId="0" fontId="2" fillId="0" borderId="0"/>
    <xf numFmtId="165" fontId="2" fillId="0" borderId="0"/>
    <xf numFmtId="0" fontId="37" fillId="0" borderId="0"/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38" fontId="28" fillId="0" borderId="0">
      <alignment vertical="top"/>
    </xf>
    <xf numFmtId="164" fontId="3" fillId="0" borderId="0" applyFont="0" applyFill="0" applyBorder="0" applyAlignment="0" applyProtection="0"/>
    <xf numFmtId="0" fontId="15" fillId="0" borderId="0" applyFill="0" applyBorder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8" fillId="2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6" fillId="0" borderId="0" applyNumberFormat="0" applyFill="0" applyBorder="0" applyAlignment="0" applyProtection="0"/>
    <xf numFmtId="0" fontId="4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6" fillId="3" borderId="2" applyNumberFormat="0">
      <alignment horizontal="center" vertical="center"/>
    </xf>
    <xf numFmtId="0" fontId="13" fillId="4" borderId="1" applyNumberFormat="0" applyAlignment="0" applyProtection="0"/>
    <xf numFmtId="0" fontId="50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4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26" fillId="0" borderId="0" applyBorder="0">
      <alignment horizontal="center" vertical="center" wrapText="1"/>
    </xf>
    <xf numFmtId="0" fontId="7" fillId="0" borderId="3" applyBorder="0">
      <alignment horizontal="center" vertical="center" wrapText="1"/>
    </xf>
    <xf numFmtId="4" fontId="5" fillId="5" borderId="4" applyBorder="0">
      <alignment horizontal="right"/>
    </xf>
    <xf numFmtId="0" fontId="21" fillId="0" borderId="0"/>
    <xf numFmtId="0" fontId="51" fillId="0" borderId="0"/>
    <xf numFmtId="0" fontId="1" fillId="0" borderId="0"/>
    <xf numFmtId="0" fontId="1" fillId="0" borderId="0"/>
    <xf numFmtId="0" fontId="35" fillId="6" borderId="0" applyNumberFormat="0" applyBorder="0" applyAlignment="0">
      <alignment horizontal="left" vertical="center"/>
    </xf>
    <xf numFmtId="49" fontId="5" fillId="0" borderId="0" applyBorder="0">
      <alignment vertical="top"/>
    </xf>
    <xf numFmtId="49" fontId="35" fillId="0" borderId="0" applyBorder="0">
      <alignment vertical="top"/>
    </xf>
    <xf numFmtId="49" fontId="5" fillId="6" borderId="0" applyBorder="0">
      <alignment vertical="top"/>
    </xf>
    <xf numFmtId="49" fontId="35" fillId="0" borderId="0" applyBorder="0">
      <alignment vertical="top"/>
    </xf>
    <xf numFmtId="49" fontId="5" fillId="0" borderId="0" applyBorder="0">
      <alignment vertical="top"/>
    </xf>
    <xf numFmtId="0" fontId="21" fillId="0" borderId="0"/>
    <xf numFmtId="49" fontId="5" fillId="0" borderId="0" applyBorder="0">
      <alignment vertical="top"/>
    </xf>
    <xf numFmtId="0" fontId="21" fillId="0" borderId="0"/>
    <xf numFmtId="0" fontId="21" fillId="0" borderId="0"/>
    <xf numFmtId="0" fontId="1" fillId="0" borderId="0"/>
    <xf numFmtId="49" fontId="5" fillId="0" borderId="0" applyBorder="0">
      <alignment vertical="top"/>
    </xf>
    <xf numFmtId="0" fontId="1" fillId="0" borderId="0"/>
    <xf numFmtId="0" fontId="5" fillId="0" borderId="0">
      <alignment horizontal="left" vertical="center"/>
    </xf>
    <xf numFmtId="0" fontId="1" fillId="0" borderId="0"/>
    <xf numFmtId="0" fontId="21" fillId="0" borderId="0"/>
    <xf numFmtId="0" fontId="1" fillId="0" borderId="0"/>
    <xf numFmtId="0" fontId="1" fillId="0" borderId="0"/>
    <xf numFmtId="0" fontId="21" fillId="0" borderId="0"/>
    <xf numFmtId="0" fontId="61" fillId="0" borderId="0" applyNumberFormat="0" applyFill="0" applyBorder="0" applyAlignment="0" applyProtection="0"/>
    <xf numFmtId="0" fontId="62" fillId="0" borderId="44" applyNumberFormat="0" applyFill="0" applyAlignment="0" applyProtection="0"/>
    <xf numFmtId="0" fontId="63" fillId="0" borderId="45" applyNumberFormat="0" applyFill="0" applyAlignment="0" applyProtection="0"/>
    <xf numFmtId="0" fontId="64" fillId="0" borderId="46" applyNumberFormat="0" applyFill="0" applyAlignment="0" applyProtection="0"/>
    <xf numFmtId="0" fontId="64" fillId="0" borderId="0" applyNumberFormat="0" applyFill="0" applyBorder="0" applyAlignment="0" applyProtection="0"/>
    <xf numFmtId="0" fontId="65" fillId="16" borderId="0" applyNumberFormat="0" applyBorder="0" applyAlignment="0" applyProtection="0"/>
    <xf numFmtId="0" fontId="66" fillId="17" borderId="0" applyNumberFormat="0" applyBorder="0" applyAlignment="0" applyProtection="0"/>
    <xf numFmtId="0" fontId="67" fillId="18" borderId="0" applyNumberFormat="0" applyBorder="0" applyAlignment="0" applyProtection="0"/>
    <xf numFmtId="0" fontId="68" fillId="19" borderId="47" applyNumberFormat="0" applyAlignment="0" applyProtection="0"/>
    <xf numFmtId="0" fontId="69" fillId="19" borderId="48" applyNumberFormat="0" applyAlignment="0" applyProtection="0"/>
    <xf numFmtId="0" fontId="70" fillId="0" borderId="49" applyNumberFormat="0" applyFill="0" applyAlignment="0" applyProtection="0"/>
    <xf numFmtId="0" fontId="71" fillId="20" borderId="50" applyNumberFormat="0" applyAlignment="0" applyProtection="0"/>
    <xf numFmtId="0" fontId="72" fillId="0" borderId="0" applyNumberFormat="0" applyFill="0" applyBorder="0" applyAlignment="0" applyProtection="0"/>
    <xf numFmtId="0" fontId="32" fillId="21" borderId="51" applyNumberFormat="0" applyFont="0" applyAlignment="0" applyProtection="0"/>
    <xf numFmtId="0" fontId="73" fillId="0" borderId="0" applyNumberFormat="0" applyFill="0" applyBorder="0" applyAlignment="0" applyProtection="0"/>
    <xf numFmtId="0" fontId="74" fillId="0" borderId="52" applyNumberFormat="0" applyFill="0" applyAlignment="0" applyProtection="0"/>
    <xf numFmtId="0" fontId="52" fillId="22" borderId="0" applyNumberFormat="0" applyBorder="0" applyAlignment="0" applyProtection="0"/>
    <xf numFmtId="0" fontId="54" fillId="23" borderId="0" applyNumberFormat="0" applyBorder="0" applyAlignment="0" applyProtection="0"/>
    <xf numFmtId="0" fontId="54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0" fontId="54" fillId="27" borderId="0" applyNumberFormat="0" applyBorder="0" applyAlignment="0" applyProtection="0"/>
    <xf numFmtId="0" fontId="54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4" fillId="31" borderId="0" applyNumberFormat="0" applyBorder="0" applyAlignment="0" applyProtection="0"/>
    <xf numFmtId="0" fontId="54" fillId="32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4" fillId="35" borderId="0" applyNumberFormat="0" applyBorder="0" applyAlignment="0" applyProtection="0"/>
    <xf numFmtId="0" fontId="54" fillId="36" borderId="0" applyNumberFormat="0" applyBorder="0" applyAlignment="0" applyProtection="0"/>
    <xf numFmtId="0" fontId="52" fillId="37" borderId="0" applyNumberFormat="0" applyBorder="0" applyAlignment="0" applyProtection="0"/>
    <xf numFmtId="0" fontId="52" fillId="38" borderId="0" applyNumberFormat="0" applyBorder="0" applyAlignment="0" applyProtection="0"/>
    <xf numFmtId="0" fontId="54" fillId="39" borderId="0" applyNumberFormat="0" applyBorder="0" applyAlignment="0" applyProtection="0"/>
    <xf numFmtId="0" fontId="54" fillId="40" borderId="0" applyNumberFormat="0" applyBorder="0" applyAlignment="0" applyProtection="0"/>
    <xf numFmtId="0" fontId="52" fillId="41" borderId="0" applyNumberFormat="0" applyBorder="0" applyAlignment="0" applyProtection="0"/>
    <xf numFmtId="0" fontId="52" fillId="42" borderId="0" applyNumberFormat="0" applyBorder="0" applyAlignment="0" applyProtection="0"/>
    <xf numFmtId="0" fontId="54" fillId="43" borderId="0" applyNumberFormat="0" applyBorder="0" applyAlignment="0" applyProtection="0"/>
    <xf numFmtId="0" fontId="54" fillId="44" borderId="0" applyNumberFormat="0" applyBorder="0" applyAlignment="0" applyProtection="0"/>
    <xf numFmtId="0" fontId="52" fillId="45" borderId="0" applyNumberFormat="0" applyBorder="0" applyAlignment="0" applyProtection="0"/>
    <xf numFmtId="0" fontId="18" fillId="0" borderId="1" applyNumberFormat="0" applyAlignment="0">
      <protection locked="0"/>
    </xf>
    <xf numFmtId="167" fontId="5" fillId="5" borderId="0">
      <protection locked="0"/>
    </xf>
    <xf numFmtId="168" fontId="5" fillId="5" borderId="0">
      <protection locked="0"/>
    </xf>
    <xf numFmtId="169" fontId="5" fillId="5" borderId="0"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75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49" fontId="5" fillId="0" borderId="0" applyBorder="0">
      <alignment vertical="top"/>
    </xf>
    <xf numFmtId="0" fontId="76" fillId="0" borderId="0"/>
    <xf numFmtId="0" fontId="77" fillId="0" borderId="0"/>
    <xf numFmtId="0" fontId="1" fillId="0" borderId="0"/>
    <xf numFmtId="0" fontId="21" fillId="0" borderId="0"/>
    <xf numFmtId="0" fontId="1" fillId="0" borderId="0"/>
    <xf numFmtId="0" fontId="5" fillId="0" borderId="0">
      <alignment horizontal="left" vertical="center"/>
    </xf>
    <xf numFmtId="49" fontId="5" fillId="6" borderId="0" applyBorder="0">
      <alignment vertical="top"/>
    </xf>
    <xf numFmtId="49" fontId="5" fillId="0" borderId="0" applyBorder="0">
      <alignment vertical="top"/>
    </xf>
    <xf numFmtId="0" fontId="5" fillId="0" borderId="0">
      <alignment horizontal="left" vertical="center"/>
    </xf>
    <xf numFmtId="9" fontId="1" fillId="0" borderId="0" applyFont="0" applyFill="0" applyBorder="0" applyAlignment="0" applyProtection="0"/>
    <xf numFmtId="0" fontId="21" fillId="0" borderId="0"/>
    <xf numFmtId="49" fontId="35" fillId="0" borderId="0" applyBorder="0">
      <alignment vertical="top"/>
    </xf>
    <xf numFmtId="0" fontId="21" fillId="46" borderId="0" applyNumberFormat="0" applyBorder="0" applyAlignment="0" applyProtection="0"/>
    <xf numFmtId="0" fontId="21" fillId="4" borderId="0" applyNumberFormat="0" applyBorder="0" applyAlignment="0" applyProtection="0"/>
    <xf numFmtId="0" fontId="21" fillId="47" borderId="0" applyNumberFormat="0" applyBorder="0" applyAlignment="0" applyProtection="0"/>
    <xf numFmtId="0" fontId="21" fillId="46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21" fillId="46" borderId="0" applyNumberFormat="0" applyBorder="0" applyAlignment="0" applyProtection="0"/>
    <xf numFmtId="0" fontId="21" fillId="49" borderId="0" applyNumberFormat="0" applyBorder="0" applyAlignment="0" applyProtection="0"/>
    <xf numFmtId="0" fontId="21" fillId="47" borderId="0" applyNumberFormat="0" applyBorder="0" applyAlignment="0" applyProtection="0"/>
    <xf numFmtId="0" fontId="21" fillId="50" borderId="0" applyNumberFormat="0" applyBorder="0" applyAlignment="0" applyProtection="0"/>
    <xf numFmtId="0" fontId="21" fillId="48" borderId="0" applyNumberFormat="0" applyBorder="0" applyAlignment="0" applyProtection="0"/>
    <xf numFmtId="0" fontId="21" fillId="4" borderId="0" applyNumberFormat="0" applyBorder="0" applyAlignment="0" applyProtection="0"/>
    <xf numFmtId="0" fontId="86" fillId="51" borderId="0" applyNumberFormat="0" applyBorder="0" applyAlignment="0" applyProtection="0"/>
    <xf numFmtId="0" fontId="86" fillId="49" borderId="0" applyNumberFormat="0" applyBorder="0" applyAlignment="0" applyProtection="0"/>
    <xf numFmtId="0" fontId="86" fillId="47" borderId="0" applyNumberFormat="0" applyBorder="0" applyAlignment="0" applyProtection="0"/>
    <xf numFmtId="0" fontId="86" fillId="2" borderId="0" applyNumberFormat="0" applyBorder="0" applyAlignment="0" applyProtection="0"/>
    <xf numFmtId="0" fontId="86" fillId="51" borderId="0" applyNumberFormat="0" applyBorder="0" applyAlignment="0" applyProtection="0"/>
    <xf numFmtId="0" fontId="86" fillId="4" borderId="0" applyNumberFormat="0" applyBorder="0" applyAlignment="0" applyProtection="0"/>
    <xf numFmtId="0" fontId="87" fillId="52" borderId="1" applyNumberFormat="0" applyAlignment="0"/>
    <xf numFmtId="0" fontId="18" fillId="0" borderId="1" applyNumberFormat="0" applyAlignment="0">
      <protection locked="0"/>
    </xf>
    <xf numFmtId="0" fontId="18" fillId="11" borderId="1" applyAlignment="0">
      <alignment horizontal="left" vertical="center"/>
    </xf>
    <xf numFmtId="0" fontId="18" fillId="47" borderId="1" applyNumberFormat="0" applyAlignment="0"/>
    <xf numFmtId="0" fontId="18" fillId="2" borderId="1" applyNumberFormat="0" applyAlignment="0"/>
    <xf numFmtId="0" fontId="88" fillId="53" borderId="55" applyNumberFormat="0">
      <alignment horizontal="center" vertical="center"/>
    </xf>
    <xf numFmtId="0" fontId="88" fillId="53" borderId="55" applyNumberFormat="0">
      <alignment horizontal="center" vertical="center"/>
    </xf>
    <xf numFmtId="0" fontId="86" fillId="51" borderId="0" applyNumberFormat="0" applyBorder="0" applyAlignment="0" applyProtection="0"/>
    <xf numFmtId="0" fontId="86" fillId="54" borderId="0" applyNumberFormat="0" applyBorder="0" applyAlignment="0" applyProtection="0"/>
    <xf numFmtId="0" fontId="86" fillId="55" borderId="0" applyNumberFormat="0" applyBorder="0" applyAlignment="0" applyProtection="0"/>
    <xf numFmtId="0" fontId="86" fillId="56" borderId="0" applyNumberFormat="0" applyBorder="0" applyAlignment="0" applyProtection="0"/>
    <xf numFmtId="0" fontId="86" fillId="51" borderId="0" applyNumberFormat="0" applyBorder="0" applyAlignment="0" applyProtection="0"/>
    <xf numFmtId="0" fontId="86" fillId="57" borderId="0" applyNumberFormat="0" applyBorder="0" applyAlignment="0" applyProtection="0"/>
    <xf numFmtId="0" fontId="89" fillId="46" borderId="56" applyNumberFormat="0" applyAlignment="0" applyProtection="0"/>
    <xf numFmtId="0" fontId="90" fillId="46" borderId="1" applyNumberFormat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91" fillId="0" borderId="57" applyNumberFormat="0" applyFill="0" applyAlignment="0" applyProtection="0"/>
    <xf numFmtId="0" fontId="92" fillId="0" borderId="58" applyNumberFormat="0" applyFill="0" applyAlignment="0" applyProtection="0"/>
    <xf numFmtId="0" fontId="93" fillId="0" borderId="59" applyNumberFormat="0" applyFill="0" applyAlignment="0" applyProtection="0"/>
    <xf numFmtId="0" fontId="93" fillId="0" borderId="0" applyNumberFormat="0" applyFill="0" applyBorder="0" applyAlignment="0" applyProtection="0"/>
    <xf numFmtId="0" fontId="41" fillId="0" borderId="60" applyNumberFormat="0" applyFill="0" applyAlignment="0" applyProtection="0"/>
    <xf numFmtId="0" fontId="94" fillId="58" borderId="61" applyNumberFormat="0" applyAlignment="0" applyProtection="0"/>
    <xf numFmtId="0" fontId="95" fillId="0" borderId="0" applyNumberFormat="0" applyFill="0" applyBorder="0" applyAlignment="0" applyProtection="0"/>
    <xf numFmtId="0" fontId="96" fillId="4" borderId="0" applyNumberFormat="0" applyBorder="0" applyAlignment="0" applyProtection="0"/>
    <xf numFmtId="0" fontId="21" fillId="0" borderId="0"/>
    <xf numFmtId="0" fontId="1" fillId="0" borderId="0"/>
    <xf numFmtId="0" fontId="1" fillId="0" borderId="0"/>
    <xf numFmtId="0" fontId="97" fillId="59" borderId="0"/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8" fillId="0" borderId="0">
      <alignment wrapText="1"/>
    </xf>
    <xf numFmtId="0" fontId="1" fillId="0" borderId="0"/>
    <xf numFmtId="0" fontId="1" fillId="0" borderId="0"/>
    <xf numFmtId="0" fontId="5" fillId="0" borderId="0">
      <alignment horizontal="left" vertical="center"/>
    </xf>
    <xf numFmtId="0" fontId="98" fillId="60" borderId="0" applyNumberFormat="0" applyBorder="0" applyAlignment="0" applyProtection="0"/>
    <xf numFmtId="0" fontId="99" fillId="0" borderId="0" applyNumberFormat="0" applyFill="0" applyBorder="0" applyAlignment="0" applyProtection="0"/>
    <xf numFmtId="0" fontId="1" fillId="61" borderId="5" applyNumberFormat="0" applyFont="0" applyAlignment="0" applyProtection="0"/>
    <xf numFmtId="0" fontId="100" fillId="0" borderId="62" applyNumberFormat="0" applyFill="0" applyAlignment="0" applyProtection="0"/>
    <xf numFmtId="0" fontId="2" fillId="0" borderId="0"/>
    <xf numFmtId="0" fontId="101" fillId="0" borderId="0" applyNumberFormat="0" applyFill="0" applyBorder="0" applyAlignment="0" applyProtection="0"/>
    <xf numFmtId="4" fontId="5" fillId="7" borderId="0" applyBorder="0">
      <alignment horizontal="right"/>
    </xf>
    <xf numFmtId="4" fontId="5" fillId="7" borderId="63" applyBorder="0">
      <alignment horizontal="right"/>
    </xf>
    <xf numFmtId="4" fontId="5" fillId="7" borderId="4" applyFont="0" applyBorder="0">
      <alignment horizontal="right"/>
    </xf>
    <xf numFmtId="0" fontId="102" fillId="47" borderId="0" applyNumberFormat="0" applyBorder="0" applyAlignment="0" applyProtection="0"/>
    <xf numFmtId="0" fontId="5" fillId="53" borderId="5" applyNumberFormat="0" applyFont="0" applyFill="0" applyBorder="0" applyAlignment="0" applyProtection="0">
      <alignment horizontal="center" vertical="center" wrapText="1"/>
    </xf>
  </cellStyleXfs>
  <cellXfs count="514">
    <xf numFmtId="49" fontId="0" fillId="0" borderId="0" xfId="0">
      <alignment vertical="top"/>
    </xf>
    <xf numFmtId="49" fontId="5" fillId="7" borderId="4" xfId="0" applyFont="1" applyFill="1" applyBorder="1" applyAlignment="1" applyProtection="1">
      <alignment horizontal="center" vertical="top"/>
    </xf>
    <xf numFmtId="49" fontId="5" fillId="0" borderId="0" xfId="49" applyFont="1" applyAlignment="1" applyProtection="1">
      <alignment vertical="center" wrapText="1"/>
    </xf>
    <xf numFmtId="49" fontId="10" fillId="0" borderId="0" xfId="49" applyFont="1" applyAlignment="1" applyProtection="1">
      <alignment vertical="center"/>
    </xf>
    <xf numFmtId="0" fontId="10" fillId="0" borderId="0" xfId="48" applyFont="1" applyAlignment="1" applyProtection="1">
      <alignment horizontal="center" vertical="center" wrapText="1"/>
    </xf>
    <xf numFmtId="0" fontId="5" fillId="0" borderId="0" xfId="48" applyFont="1" applyAlignment="1" applyProtection="1">
      <alignment vertical="center" wrapText="1"/>
    </xf>
    <xf numFmtId="0" fontId="5" fillId="0" borderId="0" xfId="48" applyFont="1" applyAlignment="1" applyProtection="1">
      <alignment horizontal="left" vertical="center" wrapText="1"/>
    </xf>
    <xf numFmtId="0" fontId="5" fillId="0" borderId="0" xfId="48" applyFont="1" applyProtection="1"/>
    <xf numFmtId="49" fontId="5" fillId="0" borderId="0" xfId="43" applyFont="1" applyProtection="1">
      <alignment vertical="top"/>
    </xf>
    <xf numFmtId="49" fontId="5" fillId="0" borderId="0" xfId="43" applyProtection="1">
      <alignment vertical="top"/>
    </xf>
    <xf numFmtId="0" fontId="10" fillId="0" borderId="0" xfId="51" applyNumberFormat="1" applyFont="1" applyFill="1" applyAlignment="1" applyProtection="1">
      <alignment vertical="center" wrapText="1"/>
    </xf>
    <xf numFmtId="0" fontId="10" fillId="0" borderId="0" xfId="51" applyFont="1" applyFill="1" applyAlignment="1" applyProtection="1">
      <alignment horizontal="left" vertical="center" wrapText="1"/>
    </xf>
    <xf numFmtId="0" fontId="10" fillId="0" borderId="0" xfId="51" applyFont="1" applyFill="1" applyAlignment="1" applyProtection="1">
      <alignment vertical="center" wrapText="1"/>
    </xf>
    <xf numFmtId="0" fontId="5" fillId="0" borderId="0" xfId="51" applyFont="1" applyAlignment="1" applyProtection="1">
      <alignment vertical="center" wrapText="1"/>
    </xf>
    <xf numFmtId="0" fontId="5" fillId="0" borderId="0" xfId="51" applyFont="1" applyFill="1" applyAlignment="1" applyProtection="1">
      <alignment vertical="center"/>
    </xf>
    <xf numFmtId="0" fontId="10" fillId="0" borderId="0" xfId="51" applyFont="1" applyFill="1" applyBorder="1" applyAlignment="1" applyProtection="1">
      <alignment vertical="center" wrapText="1"/>
    </xf>
    <xf numFmtId="49" fontId="10" fillId="0" borderId="0" xfId="51" applyNumberFormat="1" applyFont="1" applyFill="1" applyBorder="1" applyAlignment="1" applyProtection="1">
      <alignment horizontal="left" vertical="center" wrapText="1"/>
    </xf>
    <xf numFmtId="49" fontId="0" fillId="8" borderId="0" xfId="0" applyFill="1" applyProtection="1">
      <alignment vertical="top"/>
    </xf>
    <xf numFmtId="0" fontId="5" fillId="0" borderId="0" xfId="54" applyFont="1" applyFill="1" applyAlignment="1" applyProtection="1">
      <alignment vertical="center" wrapText="1"/>
    </xf>
    <xf numFmtId="0" fontId="21" fillId="0" borderId="0" xfId="46" applyProtection="1"/>
    <xf numFmtId="0" fontId="5" fillId="0" borderId="0" xfId="50" applyFont="1" applyFill="1" applyBorder="1" applyAlignment="1" applyProtection="1">
      <alignment horizontal="left" vertical="center" wrapText="1" indent="1"/>
    </xf>
    <xf numFmtId="4" fontId="5" fillId="0" borderId="0" xfId="33" applyFont="1" applyFill="1" applyBorder="1" applyAlignment="1" applyProtection="1">
      <alignment horizontal="right" vertical="center" wrapText="1"/>
    </xf>
    <xf numFmtId="0" fontId="19" fillId="8" borderId="0" xfId="54" applyFont="1" applyFill="1" applyAlignment="1" applyProtection="1">
      <alignment horizontal="center" vertical="center" wrapText="1"/>
    </xf>
    <xf numFmtId="0" fontId="5" fillId="0" borderId="5" xfId="50" applyFont="1" applyFill="1" applyBorder="1" applyAlignment="1" applyProtection="1">
      <alignment vertical="center" wrapText="1"/>
    </xf>
    <xf numFmtId="0" fontId="0" fillId="0" borderId="5" xfId="50" applyFont="1" applyFill="1" applyBorder="1" applyAlignment="1" applyProtection="1">
      <alignment vertical="center" wrapText="1"/>
    </xf>
    <xf numFmtId="0" fontId="52" fillId="0" borderId="0" xfId="51" applyFont="1" applyAlignment="1" applyProtection="1">
      <alignment horizontal="center" vertical="center" wrapText="1"/>
    </xf>
    <xf numFmtId="0" fontId="0" fillId="0" borderId="0" xfId="50" applyFont="1" applyFill="1" applyBorder="1" applyAlignment="1" applyProtection="1">
      <alignment vertical="center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vertical="top" wrapText="1"/>
    </xf>
    <xf numFmtId="0" fontId="18" fillId="0" borderId="0" xfId="19" applyFont="1" applyFill="1" applyBorder="1" applyAlignment="1" applyProtection="1">
      <alignment horizontal="right" vertical="top" wrapText="1"/>
    </xf>
    <xf numFmtId="49" fontId="0" fillId="8" borderId="0" xfId="0" applyNumberFormat="1" applyFont="1" applyFill="1" applyAlignment="1" applyProtection="1">
      <alignment horizontal="center" vertical="top" wrapText="1"/>
    </xf>
    <xf numFmtId="49" fontId="0" fillId="0" borderId="0" xfId="0" applyNumberFormat="1" applyFont="1" applyFill="1" applyAlignment="1" applyProtection="1">
      <alignment horizontal="center" vertical="top" wrapText="1"/>
    </xf>
    <xf numFmtId="0" fontId="10" fillId="0" borderId="0" xfId="54" applyFont="1" applyFill="1" applyAlignment="1" applyProtection="1">
      <alignment vertical="center" wrapText="1"/>
    </xf>
    <xf numFmtId="49" fontId="7" fillId="8" borderId="0" xfId="0" applyNumberFormat="1" applyFont="1" applyFill="1" applyAlignment="1" applyProtection="1">
      <alignment horizontal="center" vertical="center"/>
    </xf>
    <xf numFmtId="0" fontId="1" fillId="0" borderId="0" xfId="36"/>
    <xf numFmtId="0" fontId="5" fillId="0" borderId="0" xfId="42" applyNumberFormat="1" applyFont="1">
      <alignment vertical="top"/>
    </xf>
    <xf numFmtId="0" fontId="0" fillId="0" borderId="0" xfId="54" applyFont="1" applyFill="1" applyAlignment="1" applyProtection="1">
      <alignment vertical="center" wrapText="1"/>
    </xf>
    <xf numFmtId="0" fontId="27" fillId="0" borderId="0" xfId="54" applyFont="1" applyFill="1" applyAlignment="1" applyProtection="1">
      <alignment horizontal="center" vertical="center" wrapText="1"/>
    </xf>
    <xf numFmtId="0" fontId="27" fillId="0" borderId="0" xfId="48" applyFont="1" applyAlignment="1" applyProtection="1">
      <alignment horizontal="center" vertical="center"/>
    </xf>
    <xf numFmtId="0" fontId="31" fillId="0" borderId="0" xfId="54" applyFont="1" applyFill="1" applyBorder="1" applyAlignment="1" applyProtection="1">
      <alignment horizontal="center" vertical="center" wrapText="1"/>
    </xf>
    <xf numFmtId="0" fontId="18" fillId="0" borderId="0" xfId="19" applyFont="1" applyFill="1" applyBorder="1" applyAlignment="1" applyProtection="1">
      <alignment horizontal="left" vertical="top"/>
    </xf>
    <xf numFmtId="49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Alignment="1" applyProtection="1">
      <alignment horizontal="center" vertical="center"/>
    </xf>
    <xf numFmtId="49" fontId="19" fillId="8" borderId="0" xfId="54" applyNumberFormat="1" applyFont="1" applyFill="1" applyAlignment="1" applyProtection="1">
      <alignment horizontal="center" vertical="center" wrapText="1"/>
    </xf>
    <xf numFmtId="0" fontId="5" fillId="0" borderId="27" xfId="48" applyFont="1" applyFill="1" applyBorder="1" applyAlignment="1" applyProtection="1">
      <alignment horizontal="center" vertical="center" wrapText="1"/>
    </xf>
    <xf numFmtId="0" fontId="5" fillId="7" borderId="27" xfId="51" applyFont="1" applyFill="1" applyBorder="1" applyAlignment="1" applyProtection="1">
      <alignment horizontal="center" vertical="center"/>
    </xf>
    <xf numFmtId="49" fontId="5" fillId="7" borderId="27" xfId="51" applyNumberFormat="1" applyFont="1" applyFill="1" applyBorder="1" applyAlignment="1" applyProtection="1">
      <alignment horizontal="center" vertical="center" wrapText="1"/>
    </xf>
    <xf numFmtId="49" fontId="5" fillId="0" borderId="27" xfId="51" applyNumberFormat="1" applyFont="1" applyFill="1" applyBorder="1" applyAlignment="1" applyProtection="1">
      <alignment horizontal="center" vertical="center" wrapText="1"/>
    </xf>
    <xf numFmtId="0" fontId="5" fillId="0" borderId="27" xfId="32" applyFont="1" applyFill="1" applyBorder="1" applyAlignment="1" applyProtection="1">
      <alignment horizontal="center" vertical="center" wrapText="1"/>
    </xf>
    <xf numFmtId="0" fontId="5" fillId="0" borderId="27" xfId="54" applyFont="1" applyFill="1" applyBorder="1" applyAlignment="1" applyProtection="1">
      <alignment horizontal="center" vertical="center" wrapText="1"/>
    </xf>
    <xf numFmtId="49" fontId="5" fillId="0" borderId="27" xfId="48" applyNumberFormat="1" applyFont="1" applyFill="1" applyBorder="1" applyAlignment="1" applyProtection="1">
      <alignment horizontal="left" vertical="center" wrapText="1"/>
    </xf>
    <xf numFmtId="49" fontId="5" fillId="9" borderId="27" xfId="48" applyNumberFormat="1" applyFont="1" applyFill="1" applyBorder="1" applyAlignment="1" applyProtection="1">
      <alignment horizontal="left" vertical="center" wrapText="1"/>
      <protection locked="0"/>
    </xf>
    <xf numFmtId="49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48" applyFont="1"/>
    <xf numFmtId="0" fontId="5" fillId="0" borderId="0" xfId="31" applyFont="1" applyFill="1" applyBorder="1" applyAlignment="1" applyProtection="1">
      <alignment vertical="center" wrapText="1"/>
    </xf>
    <xf numFmtId="49" fontId="5" fillId="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7" fillId="0" borderId="0" xfId="0" applyNumberFormat="1" applyFont="1" applyFill="1" applyAlignment="1" applyProtection="1">
      <alignment horizontal="center" vertical="center"/>
    </xf>
    <xf numFmtId="49" fontId="0" fillId="0" borderId="0" xfId="52" applyNumberFormat="1" applyFont="1" applyFill="1" applyAlignment="1" applyProtection="1">
      <alignment vertical="center" wrapText="1"/>
    </xf>
    <xf numFmtId="49" fontId="12" fillId="0" borderId="0" xfId="0" applyNumberFormat="1" applyFont="1" applyFill="1" applyAlignment="1" applyProtection="1">
      <alignment horizontal="center" vertical="top"/>
    </xf>
    <xf numFmtId="49" fontId="0" fillId="0" borderId="0" xfId="0" applyNumberFormat="1" applyFont="1" applyFill="1" applyAlignment="1" applyProtection="1">
      <alignment horizontal="center" vertical="center"/>
    </xf>
    <xf numFmtId="49" fontId="12" fillId="0" borderId="0" xfId="0" applyNumberFormat="1" applyFont="1" applyFill="1" applyProtection="1">
      <alignment vertical="top"/>
    </xf>
    <xf numFmtId="49" fontId="5" fillId="0" borderId="0" xfId="52" applyNumberFormat="1" applyFont="1" applyFill="1" applyAlignment="1" applyProtection="1">
      <alignment vertical="center" wrapText="1"/>
    </xf>
    <xf numFmtId="0" fontId="5" fillId="0" borderId="0" xfId="52" applyFont="1" applyFill="1" applyAlignment="1" applyProtection="1">
      <alignment vertical="center"/>
    </xf>
    <xf numFmtId="49" fontId="5" fillId="0" borderId="0" xfId="0" applyNumberFormat="1" applyFont="1" applyFill="1" applyAlignment="1" applyProtection="1">
      <alignment vertical="center" wrapText="1"/>
    </xf>
    <xf numFmtId="49" fontId="0" fillId="0" borderId="0" xfId="0" applyFill="1" applyAlignment="1" applyProtection="1">
      <alignment horizontal="center" vertical="top"/>
    </xf>
    <xf numFmtId="49" fontId="0" fillId="0" borderId="0" xfId="0" applyFont="1" applyFill="1" applyProtection="1">
      <alignment vertical="top"/>
    </xf>
    <xf numFmtId="49" fontId="0" fillId="0" borderId="0" xfId="0" applyFill="1" applyAlignment="1" applyProtection="1">
      <alignment vertical="top" wrapText="1"/>
    </xf>
    <xf numFmtId="0" fontId="19" fillId="0" borderId="28" xfId="54" applyFont="1" applyFill="1" applyBorder="1" applyAlignment="1" applyProtection="1">
      <alignment horizontal="center" vertical="center" wrapText="1"/>
    </xf>
    <xf numFmtId="49" fontId="0" fillId="0" borderId="28" xfId="0" applyFill="1" applyBorder="1" applyAlignment="1" applyProtection="1">
      <alignment horizontal="center" vertical="center" wrapText="1"/>
    </xf>
    <xf numFmtId="0" fontId="0" fillId="0" borderId="28" xfId="0" applyNumberForma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center" wrapText="1"/>
    </xf>
    <xf numFmtId="0" fontId="5" fillId="0" borderId="0" xfId="54" applyFont="1" applyFill="1" applyBorder="1" applyAlignment="1" applyProtection="1">
      <alignment vertical="center" wrapText="1"/>
    </xf>
    <xf numFmtId="0" fontId="5" fillId="0" borderId="0" xfId="54" applyFont="1" applyFill="1" applyBorder="1" applyAlignment="1" applyProtection="1">
      <alignment horizontal="right" vertical="center" wrapText="1"/>
    </xf>
    <xf numFmtId="49" fontId="27" fillId="0" borderId="0" xfId="32" applyNumberFormat="1" applyFont="1" applyFill="1" applyBorder="1" applyAlignment="1" applyProtection="1">
      <alignment horizontal="center" vertical="center" wrapText="1"/>
    </xf>
    <xf numFmtId="49" fontId="10" fillId="0" borderId="0" xfId="0" applyFont="1" applyFill="1" applyBorder="1" applyProtection="1">
      <alignment vertical="top"/>
    </xf>
    <xf numFmtId="49" fontId="0" fillId="0" borderId="0" xfId="0" applyFont="1" applyFill="1" applyBorder="1" applyProtection="1">
      <alignment vertical="top"/>
    </xf>
    <xf numFmtId="0" fontId="31" fillId="0" borderId="0" xfId="48" applyFont="1" applyFill="1" applyAlignment="1" applyProtection="1">
      <alignment horizontal="center" vertical="center"/>
    </xf>
    <xf numFmtId="0" fontId="5" fillId="0" borderId="0" xfId="48" applyFont="1" applyFill="1" applyProtection="1"/>
    <xf numFmtId="0" fontId="31" fillId="0" borderId="0" xfId="48" applyFont="1" applyFill="1" applyBorder="1" applyAlignment="1" applyProtection="1">
      <alignment horizontal="center" vertical="center"/>
    </xf>
    <xf numFmtId="0" fontId="5" fillId="0" borderId="0" xfId="48" applyFont="1" applyFill="1" applyBorder="1" applyProtection="1"/>
    <xf numFmtId="0" fontId="5" fillId="0" borderId="27" xfId="48" applyFont="1" applyFill="1" applyBorder="1" applyAlignment="1" applyProtection="1">
      <alignment horizontal="center" vertical="center"/>
    </xf>
    <xf numFmtId="0" fontId="31" fillId="0" borderId="0" xfId="48" applyFont="1" applyFill="1" applyBorder="1" applyAlignment="1" applyProtection="1">
      <alignment horizontal="center" vertical="center" wrapText="1"/>
    </xf>
    <xf numFmtId="49" fontId="8" fillId="0" borderId="0" xfId="0" applyFont="1" applyFill="1" applyAlignment="1" applyProtection="1">
      <alignment horizontal="left" vertical="top" wrapText="1"/>
    </xf>
    <xf numFmtId="49" fontId="8" fillId="0" borderId="0" xfId="0" applyFont="1" applyFill="1" applyAlignment="1" applyProtection="1">
      <alignment vertical="top"/>
    </xf>
    <xf numFmtId="0" fontId="27" fillId="0" borderId="0" xfId="48" applyFont="1" applyFill="1" applyAlignment="1" applyProtection="1">
      <alignment horizontal="center" vertical="center"/>
    </xf>
    <xf numFmtId="0" fontId="27" fillId="0" borderId="0" xfId="48" applyFont="1" applyFill="1" applyBorder="1" applyAlignment="1" applyProtection="1">
      <alignment horizontal="center" vertical="center"/>
    </xf>
    <xf numFmtId="49" fontId="7" fillId="10" borderId="29" xfId="0" applyFont="1" applyFill="1" applyBorder="1" applyAlignment="1" applyProtection="1">
      <alignment horizontal="center" vertical="center"/>
    </xf>
    <xf numFmtId="49" fontId="39" fillId="10" borderId="30" xfId="0" applyFont="1" applyFill="1" applyBorder="1" applyAlignment="1" applyProtection="1">
      <alignment horizontal="left" vertical="center"/>
    </xf>
    <xf numFmtId="0" fontId="22" fillId="0" borderId="0" xfId="51" applyFont="1" applyFill="1" applyAlignment="1" applyProtection="1">
      <alignment vertical="center" wrapText="1"/>
    </xf>
    <xf numFmtId="0" fontId="5" fillId="0" borderId="0" xfId="51" applyFont="1" applyFill="1" applyAlignment="1" applyProtection="1">
      <alignment vertical="center" wrapText="1"/>
    </xf>
    <xf numFmtId="0" fontId="5" fillId="0" borderId="0" xfId="51" applyFont="1" applyFill="1" applyBorder="1" applyAlignment="1" applyProtection="1">
      <alignment vertical="center" wrapText="1"/>
    </xf>
    <xf numFmtId="0" fontId="5" fillId="0" borderId="0" xfId="51" applyFont="1" applyFill="1" applyBorder="1" applyAlignment="1" applyProtection="1">
      <alignment horizontal="right" vertical="center" wrapText="1" indent="1"/>
    </xf>
    <xf numFmtId="14" fontId="10" fillId="0" borderId="0" xfId="51" applyNumberFormat="1" applyFont="1" applyFill="1" applyBorder="1" applyAlignment="1" applyProtection="1">
      <alignment horizontal="center" vertical="center" wrapText="1"/>
    </xf>
    <xf numFmtId="0" fontId="10" fillId="0" borderId="0" xfId="51" applyNumberFormat="1" applyFont="1" applyFill="1" applyBorder="1" applyAlignment="1" applyProtection="1">
      <alignment horizontal="center" vertical="center" wrapText="1"/>
    </xf>
    <xf numFmtId="0" fontId="0" fillId="0" borderId="0" xfId="51" applyFont="1" applyFill="1" applyBorder="1" applyAlignment="1" applyProtection="1">
      <alignment horizontal="right" vertical="center" wrapText="1" indent="1"/>
    </xf>
    <xf numFmtId="0" fontId="22" fillId="0" borderId="0" xfId="51" applyFont="1" applyFill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right" vertical="center" wrapText="1" indent="1"/>
    </xf>
    <xf numFmtId="0" fontId="0" fillId="0" borderId="0" xfId="51" applyNumberFormat="1" applyFont="1" applyFill="1" applyBorder="1" applyAlignment="1" applyProtection="1">
      <alignment horizontal="right" vertical="center" wrapText="1" indent="1"/>
    </xf>
    <xf numFmtId="49" fontId="5" fillId="0" borderId="0" xfId="51" applyNumberFormat="1" applyFont="1" applyFill="1" applyBorder="1" applyAlignment="1" applyProtection="1">
      <alignment horizontal="right" vertical="center" wrapText="1" indent="1"/>
    </xf>
    <xf numFmtId="0" fontId="10" fillId="0" borderId="0" xfId="51" applyFont="1" applyFill="1" applyAlignment="1" applyProtection="1">
      <alignment horizontal="center" vertical="center" wrapText="1"/>
    </xf>
    <xf numFmtId="0" fontId="52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center" vertical="center" wrapText="1"/>
    </xf>
    <xf numFmtId="0" fontId="5" fillId="0" borderId="0" xfId="51" applyFont="1" applyFill="1" applyAlignment="1" applyProtection="1">
      <alignment horizontal="right" vertical="center"/>
    </xf>
    <xf numFmtId="0" fontId="7" fillId="0" borderId="0" xfId="51" applyFont="1" applyFill="1" applyBorder="1" applyAlignment="1" applyProtection="1">
      <alignment vertical="center" wrapText="1"/>
    </xf>
    <xf numFmtId="0" fontId="24" fillId="0" borderId="0" xfId="51" applyFont="1" applyFill="1" applyBorder="1" applyAlignment="1" applyProtection="1">
      <alignment horizontal="center" vertical="center" wrapText="1"/>
    </xf>
    <xf numFmtId="0" fontId="5" fillId="0" borderId="0" xfId="51" applyFont="1" applyFill="1" applyBorder="1" applyAlignment="1" applyProtection="1">
      <alignment horizontal="center" vertical="center" wrapText="1"/>
    </xf>
    <xf numFmtId="14" fontId="5" fillId="0" borderId="0" xfId="51" applyNumberFormat="1" applyFont="1" applyFill="1" applyBorder="1" applyAlignment="1" applyProtection="1">
      <alignment horizontal="center" vertical="center" wrapText="1"/>
    </xf>
    <xf numFmtId="0" fontId="5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48" applyFont="1" applyFill="1" applyBorder="1" applyAlignment="1" applyProtection="1">
      <alignment horizontal="center"/>
    </xf>
    <xf numFmtId="49" fontId="0" fillId="0" borderId="0" xfId="0" applyFill="1" applyBorder="1" applyProtection="1">
      <alignment vertical="top"/>
    </xf>
    <xf numFmtId="49" fontId="0" fillId="0" borderId="0" xfId="0" applyNumberFormat="1" applyFill="1" applyProtection="1">
      <alignment vertical="top"/>
    </xf>
    <xf numFmtId="0" fontId="0" fillId="0" borderId="0" xfId="0" applyNumberFormat="1" applyFill="1" applyProtection="1">
      <alignment vertical="top"/>
    </xf>
    <xf numFmtId="49" fontId="23" fillId="0" borderId="32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vertical="center" wrapText="1"/>
    </xf>
    <xf numFmtId="49" fontId="23" fillId="0" borderId="33" xfId="41" applyFont="1" applyFill="1" applyBorder="1" applyAlignment="1" applyProtection="1">
      <alignment horizontal="center" vertical="center" wrapText="1"/>
    </xf>
    <xf numFmtId="49" fontId="11" fillId="0" borderId="0" xfId="29" applyNumberFormat="1" applyFont="1" applyFill="1" applyBorder="1" applyAlignment="1" applyProtection="1">
      <alignment wrapText="1"/>
    </xf>
    <xf numFmtId="49" fontId="11" fillId="0" borderId="0" xfId="29" applyNumberFormat="1" applyFont="1" applyFill="1" applyBorder="1" applyAlignment="1" applyProtection="1">
      <alignment horizontal="left" wrapText="1"/>
    </xf>
    <xf numFmtId="49" fontId="23" fillId="0" borderId="34" xfId="41" applyFont="1" applyFill="1" applyBorder="1" applyAlignment="1" applyProtection="1">
      <alignment vertical="center" wrapText="1"/>
    </xf>
    <xf numFmtId="49" fontId="52" fillId="0" borderId="0" xfId="0" applyFont="1" applyFill="1" applyProtection="1">
      <alignment vertical="top"/>
    </xf>
    <xf numFmtId="49" fontId="0" fillId="0" borderId="35" xfId="0" applyFill="1" applyBorder="1" applyProtection="1">
      <alignment vertical="top"/>
    </xf>
    <xf numFmtId="49" fontId="0" fillId="0" borderId="36" xfId="0" applyFill="1" applyBorder="1" applyProtection="1">
      <alignment vertical="top"/>
    </xf>
    <xf numFmtId="49" fontId="14" fillId="0" borderId="37" xfId="41" applyFont="1" applyFill="1" applyBorder="1" applyAlignment="1" applyProtection="1">
      <alignment wrapText="1"/>
    </xf>
    <xf numFmtId="49" fontId="0" fillId="0" borderId="38" xfId="0" applyFill="1" applyBorder="1" applyProtection="1">
      <alignment vertical="top"/>
    </xf>
    <xf numFmtId="49" fontId="0" fillId="0" borderId="10" xfId="0" applyFill="1" applyBorder="1" applyProtection="1">
      <alignment vertical="top"/>
    </xf>
    <xf numFmtId="49" fontId="14" fillId="0" borderId="0" xfId="41" applyFont="1" applyFill="1" applyBorder="1" applyAlignment="1" applyProtection="1">
      <alignment wrapText="1"/>
    </xf>
    <xf numFmtId="49" fontId="20" fillId="0" borderId="11" xfId="41" applyFont="1" applyFill="1" applyBorder="1" applyAlignment="1" applyProtection="1">
      <alignment horizontal="left" vertical="center" wrapText="1"/>
    </xf>
    <xf numFmtId="49" fontId="20" fillId="0" borderId="0" xfId="41" applyFont="1" applyFill="1" applyBorder="1" applyAlignment="1" applyProtection="1">
      <alignment horizontal="left" vertical="center" wrapText="1"/>
    </xf>
    <xf numFmtId="49" fontId="14" fillId="0" borderId="11" xfId="41" applyFont="1" applyFill="1" applyBorder="1" applyAlignment="1" applyProtection="1">
      <alignment wrapText="1"/>
    </xf>
    <xf numFmtId="0" fontId="14" fillId="0" borderId="0" xfId="47" applyFont="1" applyFill="1" applyBorder="1" applyAlignment="1" applyProtection="1">
      <alignment horizontal="right" vertical="top" wrapText="1"/>
    </xf>
    <xf numFmtId="49" fontId="14" fillId="0" borderId="0" xfId="41" applyFont="1" applyFill="1" applyBorder="1" applyAlignment="1" applyProtection="1">
      <alignment horizontal="right" wrapText="1"/>
    </xf>
    <xf numFmtId="49" fontId="0" fillId="0" borderId="39" xfId="0" applyFill="1" applyBorder="1" applyProtection="1">
      <alignment vertical="top"/>
    </xf>
    <xf numFmtId="49" fontId="0" fillId="0" borderId="40" xfId="0" applyFill="1" applyBorder="1" applyProtection="1">
      <alignment vertical="top"/>
    </xf>
    <xf numFmtId="49" fontId="20" fillId="0" borderId="41" xfId="41" applyFont="1" applyFill="1" applyBorder="1" applyAlignment="1" applyProtection="1">
      <alignment horizontal="left" vertical="center" wrapText="1"/>
    </xf>
    <xf numFmtId="49" fontId="20" fillId="0" borderId="42" xfId="41" applyFont="1" applyFill="1" applyBorder="1" applyAlignment="1" applyProtection="1">
      <alignment horizontal="left" vertical="center" wrapText="1"/>
    </xf>
    <xf numFmtId="49" fontId="32" fillId="5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9" borderId="6" xfId="38" applyNumberFormat="1" applyFont="1" applyFill="1" applyBorder="1" applyAlignment="1" applyProtection="1">
      <alignment horizontal="center" vertical="center" wrapText="1"/>
      <protection locked="0"/>
    </xf>
    <xf numFmtId="49" fontId="32" fillId="7" borderId="6" xfId="38" applyNumberFormat="1" applyFont="1" applyFill="1" applyBorder="1" applyAlignment="1" applyProtection="1">
      <alignment horizontal="center" vertical="center" wrapText="1"/>
    </xf>
    <xf numFmtId="49" fontId="32" fillId="14" borderId="6" xfId="38" applyNumberFormat="1" applyFont="1" applyFill="1" applyBorder="1" applyAlignment="1" applyProtection="1">
      <alignment horizontal="center" vertical="center" wrapText="1"/>
    </xf>
    <xf numFmtId="49" fontId="0" fillId="5" borderId="43" xfId="0" applyFill="1" applyBorder="1" applyAlignment="1" applyProtection="1">
      <alignment horizontal="left" vertical="center" wrapText="1"/>
      <protection locked="0"/>
    </xf>
    <xf numFmtId="49" fontId="0" fillId="0" borderId="43" xfId="0" applyFill="1" applyBorder="1" applyAlignment="1" applyProtection="1">
      <alignment horizontal="left" vertical="center" wrapText="1"/>
    </xf>
    <xf numFmtId="0" fontId="0" fillId="0" borderId="43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49" fontId="0" fillId="0" borderId="5" xfId="0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horizontal="right" vertical="center" wrapText="1"/>
    </xf>
    <xf numFmtId="49" fontId="5" fillId="0" borderId="0" xfId="0" applyNumberFormat="1" applyFont="1" applyFill="1" applyProtection="1">
      <alignment vertical="top"/>
    </xf>
    <xf numFmtId="0" fontId="0" fillId="0" borderId="0" xfId="0" applyNumberFormat="1">
      <alignment vertical="top"/>
    </xf>
    <xf numFmtId="0" fontId="1" fillId="0" borderId="0" xfId="55"/>
    <xf numFmtId="49" fontId="5" fillId="0" borderId="0" xfId="39">
      <alignment vertical="top"/>
    </xf>
    <xf numFmtId="0" fontId="38" fillId="0" borderId="0" xfId="51" applyFont="1" applyFill="1" applyAlignment="1" applyProtection="1">
      <alignment vertical="top" wrapText="1"/>
    </xf>
    <xf numFmtId="0" fontId="38" fillId="0" borderId="0" xfId="51" applyFont="1" applyFill="1" applyAlignment="1" applyProtection="1">
      <alignment horizontal="right" vertical="top" wrapText="1"/>
    </xf>
    <xf numFmtId="0" fontId="52" fillId="0" borderId="0" xfId="51" applyFont="1" applyFill="1" applyBorder="1" applyAlignment="1" applyProtection="1">
      <alignment horizontal="right" vertical="center" wrapText="1" indent="1"/>
    </xf>
    <xf numFmtId="49" fontId="52" fillId="0" borderId="0" xfId="51" applyNumberFormat="1" applyFont="1" applyFill="1" applyBorder="1" applyAlignment="1" applyProtection="1">
      <alignment horizontal="center" vertical="center" wrapText="1"/>
    </xf>
    <xf numFmtId="0" fontId="31" fillId="0" borderId="0" xfId="54" applyFont="1" applyFill="1" applyAlignment="1" applyProtection="1">
      <alignment horizontal="center" vertical="center" wrapText="1"/>
    </xf>
    <xf numFmtId="0" fontId="30" fillId="0" borderId="0" xfId="54" applyFont="1" applyFill="1" applyAlignment="1" applyProtection="1">
      <alignment vertical="center" wrapText="1"/>
    </xf>
    <xf numFmtId="4" fontId="0" fillId="0" borderId="0" xfId="33" applyFont="1" applyFill="1" applyBorder="1" applyAlignment="1" applyProtection="1">
      <alignment horizontal="center" vertical="center" wrapText="1"/>
    </xf>
    <xf numFmtId="4" fontId="5" fillId="0" borderId="0" xfId="33" applyFont="1" applyFill="1" applyBorder="1" applyAlignment="1" applyProtection="1">
      <alignment horizontal="center" vertical="center" wrapText="1"/>
    </xf>
    <xf numFmtId="0" fontId="43" fillId="0" borderId="0" xfId="54" applyFont="1" applyFill="1" applyAlignment="1" applyProtection="1">
      <alignment vertical="center" wrapText="1"/>
    </xf>
    <xf numFmtId="0" fontId="8" fillId="0" borderId="0" xfId="54" applyFont="1" applyFill="1" applyAlignment="1" applyProtection="1">
      <alignment vertical="center" wrapText="1"/>
    </xf>
    <xf numFmtId="0" fontId="44" fillId="0" borderId="0" xfId="54" applyFont="1" applyFill="1" applyAlignment="1" applyProtection="1">
      <alignment horizontal="center" vertical="center" wrapText="1"/>
    </xf>
    <xf numFmtId="0" fontId="35" fillId="0" borderId="0" xfId="40" applyNumberFormat="1" applyAlignment="1">
      <alignment vertical="center"/>
    </xf>
    <xf numFmtId="0" fontId="52" fillId="0" borderId="0" xfId="40" applyNumberFormat="1" applyFont="1" applyAlignment="1">
      <alignment vertical="center"/>
    </xf>
    <xf numFmtId="0" fontId="5" fillId="0" borderId="0" xfId="44" applyFont="1" applyFill="1" applyBorder="1" applyAlignment="1" applyProtection="1">
      <alignment vertical="center" wrapText="1"/>
    </xf>
    <xf numFmtId="0" fontId="5" fillId="0" borderId="0" xfId="44" applyNumberFormat="1" applyFont="1" applyFill="1" applyBorder="1" applyAlignment="1" applyProtection="1">
      <alignment vertical="center" wrapText="1"/>
    </xf>
    <xf numFmtId="0" fontId="5" fillId="0" borderId="0" xfId="44" applyFont="1" applyFill="1" applyBorder="1" applyAlignment="1" applyProtection="1">
      <alignment horizontal="center" vertical="center" wrapText="1"/>
    </xf>
    <xf numFmtId="0" fontId="45" fillId="0" borderId="0" xfId="44" applyFont="1" applyFill="1" applyBorder="1" applyAlignment="1" applyProtection="1">
      <alignment horizontal="center" vertical="center" wrapText="1"/>
    </xf>
    <xf numFmtId="0" fontId="5" fillId="0" borderId="0" xfId="32" applyNumberFormat="1" applyFont="1" applyFill="1" applyBorder="1" applyAlignment="1" applyProtection="1">
      <alignment horizontal="center" vertical="center" wrapText="1"/>
    </xf>
    <xf numFmtId="0" fontId="35" fillId="0" borderId="0" xfId="40" applyNumberFormat="1" applyFill="1" applyAlignment="1" applyProtection="1">
      <alignment vertical="center"/>
    </xf>
    <xf numFmtId="49" fontId="5" fillId="0" borderId="0" xfId="39" applyFill="1" applyProtection="1">
      <alignment vertical="top"/>
    </xf>
    <xf numFmtId="0" fontId="53" fillId="0" borderId="0" xfId="35" applyFont="1" applyFill="1" applyProtection="1"/>
    <xf numFmtId="0" fontId="7" fillId="0" borderId="6" xfId="34" applyFont="1" applyBorder="1" applyAlignment="1" applyProtection="1">
      <alignment horizontal="justify" vertical="center" wrapText="1"/>
    </xf>
    <xf numFmtId="0" fontId="5" fillId="0" borderId="6" xfId="34" applyFont="1" applyBorder="1" applyAlignment="1" applyProtection="1">
      <alignment horizontal="justify" vertical="center" wrapText="1"/>
    </xf>
    <xf numFmtId="166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2" xfId="39" applyFont="1" applyFill="1" applyBorder="1" applyAlignment="1" applyProtection="1">
      <alignment horizontal="right" vertical="center" wrapText="1"/>
    </xf>
    <xf numFmtId="49" fontId="39" fillId="10" borderId="13" xfId="39" applyFont="1" applyFill="1" applyBorder="1" applyAlignment="1" applyProtection="1">
      <alignment horizontal="left" vertical="center" indent="2"/>
    </xf>
    <xf numFmtId="49" fontId="5" fillId="10" borderId="13" xfId="39" applyFont="1" applyFill="1" applyBorder="1" applyAlignment="1" applyProtection="1">
      <alignment horizontal="right" vertical="center" wrapText="1"/>
    </xf>
    <xf numFmtId="49" fontId="5" fillId="10" borderId="14" xfId="39" applyFont="1" applyFill="1" applyBorder="1" applyAlignment="1" applyProtection="1">
      <alignment horizontal="right" vertical="center" wrapText="1"/>
    </xf>
    <xf numFmtId="0" fontId="52" fillId="0" borderId="0" xfId="54" applyFont="1" applyFill="1" applyAlignment="1" applyProtection="1">
      <alignment vertical="center" wrapText="1"/>
    </xf>
    <xf numFmtId="49" fontId="5" fillId="7" borderId="5" xfId="54" applyNumberFormat="1" applyFont="1" applyFill="1" applyBorder="1" applyAlignment="1" applyProtection="1">
      <alignment horizontal="center" vertical="center" wrapText="1"/>
    </xf>
    <xf numFmtId="49" fontId="39" fillId="10" borderId="13" xfId="39" applyFont="1" applyFill="1" applyBorder="1" applyAlignment="1" applyProtection="1">
      <alignment horizontal="left" vertical="center" indent="1"/>
    </xf>
    <xf numFmtId="0" fontId="52" fillId="0" borderId="0" xfId="40" applyNumberFormat="1" applyFont="1" applyFill="1" applyAlignment="1" applyProtection="1">
      <alignment vertical="center"/>
    </xf>
    <xf numFmtId="49" fontId="27" fillId="0" borderId="5" xfId="3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49" fontId="7" fillId="10" borderId="13" xfId="39" applyFont="1" applyFill="1" applyBorder="1" applyAlignment="1" applyProtection="1">
      <alignment horizontal="right" vertical="center" wrapText="1"/>
    </xf>
    <xf numFmtId="49" fontId="7" fillId="10" borderId="14" xfId="39" applyFont="1" applyFill="1" applyBorder="1" applyAlignment="1" applyProtection="1">
      <alignment horizontal="right" vertical="center" wrapText="1"/>
    </xf>
    <xf numFmtId="49" fontId="5" fillId="0" borderId="0" xfId="52" applyNumberFormat="1" applyFont="1" applyFill="1" applyBorder="1" applyAlignment="1" applyProtection="1">
      <alignment vertical="center" wrapText="1"/>
    </xf>
    <xf numFmtId="49" fontId="5" fillId="0" borderId="16" xfId="32" applyNumberFormat="1" applyFont="1" applyFill="1" applyBorder="1" applyAlignment="1" applyProtection="1">
      <alignment horizontal="center" vertical="center" wrapText="1"/>
    </xf>
    <xf numFmtId="49" fontId="5" fillId="0" borderId="15" xfId="32" applyNumberFormat="1" applyFont="1" applyFill="1" applyBorder="1" applyAlignment="1" applyProtection="1">
      <alignment horizontal="center" vertical="center" wrapText="1"/>
    </xf>
    <xf numFmtId="0" fontId="5" fillId="12" borderId="7" xfId="48" applyFont="1" applyFill="1" applyBorder="1" applyAlignment="1">
      <alignment horizontal="center" vertical="center"/>
    </xf>
    <xf numFmtId="0" fontId="5" fillId="12" borderId="17" xfId="48" applyFont="1" applyFill="1" applyBorder="1" applyAlignment="1">
      <alignment horizontal="center" vertical="center"/>
    </xf>
    <xf numFmtId="0" fontId="5" fillId="10" borderId="12" xfId="32" applyNumberFormat="1" applyFont="1" applyFill="1" applyBorder="1" applyAlignment="1" applyProtection="1">
      <alignment horizontal="center" vertical="center" wrapText="1"/>
    </xf>
    <xf numFmtId="49" fontId="5" fillId="10" borderId="13" xfId="52" applyNumberFormat="1" applyFont="1" applyFill="1" applyBorder="1" applyAlignment="1" applyProtection="1">
      <alignment horizontal="center" vertical="center" wrapText="1"/>
    </xf>
    <xf numFmtId="49" fontId="5" fillId="10" borderId="13" xfId="32" applyNumberFormat="1" applyFont="1" applyFill="1" applyBorder="1" applyAlignment="1" applyProtection="1">
      <alignment horizontal="center" vertical="center" wrapText="1"/>
    </xf>
    <xf numFmtId="49" fontId="35" fillId="10" borderId="13" xfId="40" applyNumberFormat="1" applyFill="1" applyBorder="1" applyAlignment="1" applyProtection="1">
      <alignment horizontal="left" vertical="center"/>
    </xf>
    <xf numFmtId="0" fontId="35" fillId="10" borderId="14" xfId="40" applyNumberFormat="1" applyFill="1" applyBorder="1" applyAlignment="1" applyProtection="1">
      <alignment vertical="center"/>
    </xf>
    <xf numFmtId="0" fontId="52" fillId="10" borderId="18" xfId="54" applyFont="1" applyFill="1" applyBorder="1" applyAlignment="1" applyProtection="1">
      <alignment horizontal="center" vertical="center" wrapText="1"/>
    </xf>
    <xf numFmtId="0" fontId="52" fillId="10" borderId="19" xfId="54" applyFont="1" applyFill="1" applyBorder="1" applyAlignment="1" applyProtection="1">
      <alignment horizontal="center" vertical="center" wrapText="1"/>
    </xf>
    <xf numFmtId="49" fontId="52" fillId="10" borderId="19" xfId="54" applyNumberFormat="1" applyFont="1" applyFill="1" applyBorder="1" applyAlignment="1" applyProtection="1">
      <alignment horizontal="left" vertical="center" wrapText="1"/>
    </xf>
    <xf numFmtId="49" fontId="52" fillId="10" borderId="20" xfId="54" applyNumberFormat="1" applyFont="1" applyFill="1" applyBorder="1" applyAlignment="1" applyProtection="1">
      <alignment horizontal="left" vertical="center" wrapText="1"/>
    </xf>
    <xf numFmtId="49" fontId="39" fillId="10" borderId="13" xfId="0" applyFont="1" applyFill="1" applyBorder="1" applyAlignment="1" applyProtection="1">
      <alignment horizontal="left" vertical="center" indent="1"/>
    </xf>
    <xf numFmtId="49" fontId="52" fillId="0" borderId="0" xfId="52" applyNumberFormat="1" applyFont="1" applyFill="1" applyBorder="1" applyAlignment="1" applyProtection="1">
      <alignment horizontal="center" vertical="center" wrapText="1"/>
    </xf>
    <xf numFmtId="3" fontId="52" fillId="0" borderId="0" xfId="53" applyNumberFormat="1" applyFont="1" applyFill="1" applyBorder="1" applyAlignment="1" applyProtection="1">
      <alignment horizontal="center" vertical="center" wrapText="1"/>
    </xf>
    <xf numFmtId="49" fontId="39" fillId="10" borderId="14" xfId="39" applyFont="1" applyFill="1" applyBorder="1" applyAlignment="1" applyProtection="1">
      <alignment horizontal="left" vertical="center" indent="1"/>
    </xf>
    <xf numFmtId="49" fontId="54" fillId="0" borderId="5" xfId="35" applyNumberFormat="1" applyFont="1" applyFill="1" applyBorder="1" applyAlignment="1" applyProtection="1">
      <alignment horizontal="left" vertical="center" wrapText="1" indent="1"/>
    </xf>
    <xf numFmtId="49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35" fillId="0" borderId="0" xfId="40" applyNumberFormat="1" applyAlignment="1" applyProtection="1">
      <alignment vertical="center"/>
    </xf>
    <xf numFmtId="0" fontId="52" fillId="0" borderId="0" xfId="40" applyNumberFormat="1" applyFont="1" applyAlignment="1" applyProtection="1">
      <alignment vertical="center"/>
    </xf>
    <xf numFmtId="0" fontId="5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Alignment="1" applyProtection="1">
      <alignment vertical="center"/>
    </xf>
    <xf numFmtId="0" fontId="41" fillId="0" borderId="0" xfId="40" applyNumberFormat="1" applyFont="1" applyAlignment="1" applyProtection="1">
      <alignment vertical="center"/>
    </xf>
    <xf numFmtId="0" fontId="41" fillId="0" borderId="0" xfId="40" applyNumberFormat="1" applyFont="1" applyBorder="1" applyAlignment="1" applyProtection="1">
      <alignment vertical="center"/>
    </xf>
    <xf numFmtId="0" fontId="55" fillId="0" borderId="0" xfId="40" applyNumberFormat="1" applyFont="1" applyBorder="1" applyAlignment="1" applyProtection="1">
      <alignment vertical="center"/>
    </xf>
    <xf numFmtId="0" fontId="21" fillId="0" borderId="0" xfId="40" applyNumberFormat="1" applyFont="1" applyBorder="1" applyAlignment="1" applyProtection="1">
      <alignment vertical="center"/>
    </xf>
    <xf numFmtId="0" fontId="56" fillId="0" borderId="0" xfId="40" applyNumberFormat="1" applyFont="1" applyBorder="1" applyAlignment="1" applyProtection="1">
      <alignment horizontal="center" vertical="center"/>
    </xf>
    <xf numFmtId="0" fontId="54" fillId="15" borderId="0" xfId="35" applyFont="1" applyFill="1" applyBorder="1" applyAlignment="1" applyProtection="1">
      <alignment vertical="top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43" xfId="0" applyNumberFormat="1" applyFill="1" applyBorder="1" applyAlignment="1" applyProtection="1">
      <alignment horizontal="center" vertical="center" wrapText="1"/>
    </xf>
    <xf numFmtId="0" fontId="5" fillId="9" borderId="27" xfId="52" applyNumberFormat="1" applyFont="1" applyFill="1" applyBorder="1" applyAlignment="1" applyProtection="1">
      <alignment horizontal="center" vertical="center" wrapText="1"/>
      <protection locked="0"/>
    </xf>
    <xf numFmtId="0" fontId="35" fillId="0" borderId="19" xfId="40" applyNumberFormat="1" applyBorder="1" applyAlignment="1" applyProtection="1">
      <alignment vertical="center"/>
    </xf>
    <xf numFmtId="49" fontId="0" fillId="10" borderId="13" xfId="0" applyFont="1" applyFill="1" applyBorder="1" applyAlignment="1" applyProtection="1">
      <alignment horizontal="right" vertical="center" wrapText="1"/>
    </xf>
    <xf numFmtId="49" fontId="0" fillId="10" borderId="14" xfId="0" applyFont="1" applyFill="1" applyBorder="1" applyAlignment="1" applyProtection="1">
      <alignment horizontal="right" vertical="center" wrapText="1"/>
    </xf>
    <xf numFmtId="0" fontId="52" fillId="0" borderId="0" xfId="54" applyFont="1" applyFill="1" applyAlignment="1" applyProtection="1">
      <alignment horizontal="center" vertical="center" wrapText="1"/>
    </xf>
    <xf numFmtId="0" fontId="27" fillId="0" borderId="0" xfId="32" applyNumberFormat="1" applyFont="1" applyFill="1" applyBorder="1" applyAlignment="1" applyProtection="1">
      <alignment horizontal="center" vertical="center" wrapText="1"/>
    </xf>
    <xf numFmtId="0" fontId="52" fillId="0" borderId="0" xfId="54" applyFont="1" applyFill="1" applyBorder="1" applyAlignment="1" applyProtection="1">
      <alignment vertical="center" wrapText="1"/>
    </xf>
    <xf numFmtId="0" fontId="52" fillId="0" borderId="24" xfId="40" applyNumberFormat="1" applyFont="1" applyBorder="1" applyAlignment="1">
      <alignment vertical="center"/>
    </xf>
    <xf numFmtId="0" fontId="5" fillId="0" borderId="5" xfId="48" applyFont="1" applyFill="1" applyBorder="1" applyAlignment="1" applyProtection="1">
      <alignment horizontal="center" vertical="center"/>
    </xf>
    <xf numFmtId="49" fontId="5" fillId="9" borderId="5" xfId="48" applyNumberFormat="1" applyFont="1" applyFill="1" applyBorder="1" applyAlignment="1" applyProtection="1">
      <alignment horizontal="left" vertical="center" wrapText="1"/>
      <protection locked="0"/>
    </xf>
    <xf numFmtId="49" fontId="5" fillId="5" borderId="5" xfId="48" applyNumberFormat="1" applyFont="1" applyFill="1" applyBorder="1" applyAlignment="1" applyProtection="1">
      <alignment horizontal="left" vertical="center" wrapText="1"/>
      <protection locked="0"/>
    </xf>
    <xf numFmtId="49" fontId="52" fillId="0" borderId="0" xfId="0" applyFont="1" applyFill="1" applyAlignment="1" applyProtection="1">
      <alignment vertical="top"/>
    </xf>
    <xf numFmtId="49" fontId="52" fillId="8" borderId="0" xfId="0" applyFont="1" applyFill="1" applyAlignment="1" applyProtection="1">
      <alignment vertical="top"/>
    </xf>
    <xf numFmtId="0" fontId="47" fillId="0" borderId="0" xfId="51" applyFont="1" applyFill="1" applyAlignment="1" applyProtection="1">
      <alignment vertical="center" wrapText="1"/>
    </xf>
    <xf numFmtId="0" fontId="48" fillId="0" borderId="0" xfId="51" applyFont="1" applyFill="1" applyAlignment="1" applyProtection="1">
      <alignment vertical="center" wrapText="1"/>
    </xf>
    <xf numFmtId="0" fontId="48" fillId="0" borderId="0" xfId="51" applyFont="1" applyAlignment="1" applyProtection="1">
      <alignment vertical="center" wrapText="1"/>
    </xf>
    <xf numFmtId="0" fontId="48" fillId="0" borderId="0" xfId="54" applyFont="1" applyFill="1" applyAlignment="1" applyProtection="1">
      <alignment vertical="center" wrapText="1"/>
    </xf>
    <xf numFmtId="0" fontId="58" fillId="0" borderId="0" xfId="54" applyFont="1" applyFill="1" applyAlignment="1" applyProtection="1">
      <alignment vertical="center" wrapText="1"/>
    </xf>
    <xf numFmtId="0" fontId="58" fillId="0" borderId="0" xfId="40" applyNumberFormat="1" applyFont="1" applyAlignment="1" applyProtection="1">
      <alignment vertical="center"/>
    </xf>
    <xf numFmtId="0" fontId="59" fillId="0" borderId="0" xfId="40" applyNumberFormat="1" applyFont="1" applyAlignment="1" applyProtection="1">
      <alignment vertical="center"/>
    </xf>
    <xf numFmtId="0" fontId="59" fillId="0" borderId="0" xfId="40" applyNumberFormat="1" applyFont="1" applyBorder="1" applyAlignment="1" applyProtection="1">
      <alignment vertical="center"/>
    </xf>
    <xf numFmtId="0" fontId="58" fillId="0" borderId="0" xfId="40" applyNumberFormat="1" applyFont="1" applyFill="1" applyAlignment="1" applyProtection="1">
      <alignment vertical="center"/>
    </xf>
    <xf numFmtId="0" fontId="58" fillId="0" borderId="0" xfId="40" applyNumberFormat="1" applyFont="1" applyAlignment="1">
      <alignment vertical="center"/>
    </xf>
    <xf numFmtId="49" fontId="49" fillId="0" borderId="0" xfId="0" applyFont="1" applyFill="1" applyBorder="1" applyProtection="1">
      <alignment vertical="top"/>
    </xf>
    <xf numFmtId="0" fontId="49" fillId="0" borderId="0" xfId="54" applyFont="1" applyFill="1" applyAlignment="1" applyProtection="1">
      <alignment vertical="center" wrapText="1"/>
    </xf>
    <xf numFmtId="0" fontId="48" fillId="0" borderId="0" xfId="48" applyFont="1" applyFill="1" applyProtection="1"/>
    <xf numFmtId="0" fontId="48" fillId="0" borderId="0" xfId="48" applyFont="1" applyProtection="1"/>
    <xf numFmtId="49" fontId="49" fillId="8" borderId="0" xfId="0" applyFont="1" applyFill="1" applyProtection="1">
      <alignment vertical="top"/>
    </xf>
    <xf numFmtId="49" fontId="49" fillId="0" borderId="0" xfId="0" applyFont="1" applyFill="1" applyProtection="1">
      <alignment vertical="top"/>
    </xf>
    <xf numFmtId="49" fontId="56" fillId="0" borderId="0" xfId="0" applyFont="1" applyFill="1" applyProtection="1">
      <alignment vertical="top"/>
    </xf>
    <xf numFmtId="0" fontId="52" fillId="0" borderId="0" xfId="51" applyFont="1" applyFill="1" applyAlignment="1" applyProtection="1">
      <alignment vertical="center"/>
    </xf>
    <xf numFmtId="49" fontId="7" fillId="0" borderId="0" xfId="0" applyFont="1" applyFill="1" applyBorder="1" applyAlignment="1" applyProtection="1">
      <alignment horizontal="left" vertical="top"/>
    </xf>
    <xf numFmtId="0" fontId="32" fillId="0" borderId="0" xfId="41" applyNumberFormat="1" applyFont="1" applyFill="1" applyBorder="1" applyAlignment="1" applyProtection="1">
      <alignment horizontal="justify" vertical="center" wrapText="1"/>
    </xf>
    <xf numFmtId="0" fontId="50" fillId="0" borderId="0" xfId="27" applyFill="1" applyBorder="1" applyAlignment="1" applyProtection="1">
      <alignment horizontal="left" vertical="top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9" borderId="27" xfId="51" applyNumberFormat="1" applyFont="1" applyFill="1" applyBorder="1" applyAlignment="1" applyProtection="1">
      <alignment horizontal="center" vertical="center" wrapText="1"/>
      <protection locked="0"/>
    </xf>
    <xf numFmtId="49" fontId="10" fillId="0" borderId="0" xfId="39" applyFont="1" applyBorder="1" applyProtection="1">
      <alignment vertical="top"/>
    </xf>
    <xf numFmtId="49" fontId="5" fillId="0" borderId="0" xfId="39" applyFont="1" applyBorder="1" applyProtection="1">
      <alignment vertical="top"/>
    </xf>
    <xf numFmtId="49" fontId="31" fillId="0" borderId="0" xfId="39" applyFont="1" applyBorder="1" applyAlignment="1" applyProtection="1">
      <alignment horizontal="center" vertical="center"/>
    </xf>
    <xf numFmtId="49" fontId="5" fillId="0" borderId="0" xfId="39" applyBorder="1" applyProtection="1">
      <alignment vertical="top"/>
    </xf>
    <xf numFmtId="0" fontId="78" fillId="0" borderId="0" xfId="31" applyFont="1" applyFill="1" applyBorder="1" applyAlignment="1" applyProtection="1">
      <alignment vertical="center" wrapText="1"/>
    </xf>
    <xf numFmtId="49" fontId="52" fillId="0" borderId="0" xfId="40" applyFont="1">
      <alignment vertical="top"/>
    </xf>
    <xf numFmtId="49" fontId="5" fillId="0" borderId="0" xfId="39" applyFont="1">
      <alignment vertical="top"/>
    </xf>
    <xf numFmtId="49" fontId="31" fillId="0" borderId="0" xfId="39" applyFont="1" applyAlignment="1">
      <alignment horizontal="center" vertical="center" wrapText="1"/>
    </xf>
    <xf numFmtId="49" fontId="5" fillId="0" borderId="5" xfId="45" applyNumberFormat="1" applyFont="1" applyFill="1" applyBorder="1" applyAlignment="1" applyProtection="1">
      <alignment horizontal="center" vertical="center" wrapText="1"/>
    </xf>
    <xf numFmtId="0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5" fillId="9" borderId="5" xfId="52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52" applyNumberFormat="1" applyFont="1" applyFill="1" applyBorder="1" applyAlignment="1" applyProtection="1">
      <alignment horizontal="center" vertical="center" wrapText="1"/>
      <protection locked="0"/>
    </xf>
    <xf numFmtId="49" fontId="50" fillId="9" borderId="5" xfId="27" applyNumberFormat="1" applyFill="1" applyBorder="1" applyAlignment="1" applyProtection="1">
      <alignment horizontal="left" vertical="center" wrapText="1"/>
      <protection locked="0"/>
    </xf>
    <xf numFmtId="0" fontId="56" fillId="0" borderId="0" xfId="39" applyNumberFormat="1" applyFont="1">
      <alignment vertical="top"/>
    </xf>
    <xf numFmtId="49" fontId="56" fillId="0" borderId="0" xfId="39" applyNumberFormat="1" applyFont="1">
      <alignment vertical="top"/>
    </xf>
    <xf numFmtId="0" fontId="5" fillId="10" borderId="12" xfId="54" applyFont="1" applyFill="1" applyBorder="1" applyAlignment="1" applyProtection="1">
      <alignment vertical="center" wrapText="1"/>
    </xf>
    <xf numFmtId="49" fontId="39" fillId="10" borderId="13" xfId="39" applyFont="1" applyFill="1" applyBorder="1" applyAlignment="1" applyProtection="1">
      <alignment horizontal="left" vertical="center"/>
    </xf>
    <xf numFmtId="49" fontId="25" fillId="10" borderId="13" xfId="39" applyFont="1" applyFill="1" applyBorder="1" applyAlignment="1" applyProtection="1">
      <alignment horizontal="center" vertical="top"/>
    </xf>
    <xf numFmtId="49" fontId="25" fillId="10" borderId="14" xfId="39" applyFont="1" applyFill="1" applyBorder="1" applyAlignment="1" applyProtection="1">
      <alignment horizontal="center" vertical="top"/>
    </xf>
    <xf numFmtId="49" fontId="5" fillId="0" borderId="0" xfId="39" applyProtection="1">
      <alignment vertical="top"/>
    </xf>
    <xf numFmtId="49" fontId="52" fillId="0" borderId="0" xfId="0" applyFont="1">
      <alignment vertical="top"/>
    </xf>
    <xf numFmtId="49" fontId="5" fillId="0" borderId="5" xfId="39" applyBorder="1">
      <alignment vertical="top"/>
    </xf>
    <xf numFmtId="49" fontId="10" fillId="0" borderId="0" xfId="39" applyFont="1" applyFill="1" applyBorder="1" applyProtection="1">
      <alignment vertical="top"/>
    </xf>
    <xf numFmtId="49" fontId="5" fillId="0" borderId="0" xfId="39" applyFont="1" applyFill="1" applyBorder="1" applyProtection="1">
      <alignment vertical="top"/>
    </xf>
    <xf numFmtId="49" fontId="31" fillId="0" borderId="0" xfId="39" applyFont="1" applyFill="1" applyBorder="1" applyAlignment="1" applyProtection="1">
      <alignment horizontal="center" vertical="center"/>
    </xf>
    <xf numFmtId="0" fontId="5" fillId="0" borderId="0" xfId="39" applyNumberFormat="1" applyFont="1" applyFill="1" applyBorder="1" applyAlignment="1" applyProtection="1"/>
    <xf numFmtId="49" fontId="5" fillId="0" borderId="0" xfId="39" applyFill="1" applyBorder="1" applyProtection="1">
      <alignment vertical="top"/>
    </xf>
    <xf numFmtId="0" fontId="79" fillId="0" borderId="0" xfId="39" applyNumberFormat="1" applyFont="1" applyFill="1" applyBorder="1" applyAlignment="1" applyProtection="1">
      <alignment horizontal="center" vertical="center" wrapText="1"/>
    </xf>
    <xf numFmtId="0" fontId="10" fillId="0" borderId="0" xfId="39" applyNumberFormat="1" applyFont="1" applyFill="1" applyBorder="1" applyAlignment="1" applyProtection="1"/>
    <xf numFmtId="49" fontId="5" fillId="0" borderId="22" xfId="0" applyNumberFormat="1" applyFont="1" applyBorder="1" applyProtection="1">
      <alignment vertical="top"/>
    </xf>
    <xf numFmtId="49" fontId="5" fillId="0" borderId="22" xfId="0" applyNumberFormat="1" applyFont="1" applyBorder="1" applyAlignment="1" applyProtection="1">
      <alignment vertical="top" wrapText="1"/>
    </xf>
    <xf numFmtId="49" fontId="5" fillId="0" borderId="5" xfId="0" applyNumberFormat="1" applyFont="1" applyBorder="1" applyProtection="1">
      <alignment vertical="top"/>
    </xf>
    <xf numFmtId="49" fontId="52" fillId="0" borderId="0" xfId="39" applyFont="1">
      <alignment vertical="top"/>
    </xf>
    <xf numFmtId="0" fontId="56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horizontal="center" vertical="center" wrapText="1"/>
    </xf>
    <xf numFmtId="0" fontId="56" fillId="0" borderId="0" xfId="54" applyFont="1" applyFill="1" applyAlignment="1" applyProtection="1">
      <alignment horizontal="left" vertical="center" wrapText="1" indent="1"/>
    </xf>
    <xf numFmtId="0" fontId="56" fillId="0" borderId="0" xfId="54" applyFont="1" applyFill="1" applyAlignment="1" applyProtection="1">
      <alignment horizontal="left" vertical="center" indent="1"/>
    </xf>
    <xf numFmtId="0" fontId="56" fillId="0" borderId="0" xfId="54" applyNumberFormat="1" applyFont="1" applyFill="1" applyAlignment="1" applyProtection="1">
      <alignment horizontal="left" vertical="center" indent="1"/>
    </xf>
    <xf numFmtId="0" fontId="52" fillId="0" borderId="0" xfId="54" applyFont="1" applyFill="1" applyAlignment="1" applyProtection="1">
      <alignment horizontal="left" vertical="center" wrapText="1" indent="1"/>
    </xf>
    <xf numFmtId="0" fontId="57" fillId="0" borderId="0" xfId="54" applyFont="1" applyFill="1" applyAlignment="1" applyProtection="1">
      <alignment horizontal="left" vertical="center" wrapText="1" indent="1"/>
    </xf>
    <xf numFmtId="0" fontId="81" fillId="0" borderId="0" xfId="54" applyFont="1" applyFill="1" applyAlignment="1" applyProtection="1">
      <alignment horizontal="left" vertical="center" indent="1"/>
    </xf>
    <xf numFmtId="0" fontId="57" fillId="0" borderId="0" xfId="54" applyFont="1" applyFill="1" applyAlignment="1" applyProtection="1">
      <alignment vertical="center" wrapText="1"/>
    </xf>
    <xf numFmtId="0" fontId="56" fillId="0" borderId="0" xfId="54" applyFont="1" applyFill="1" applyAlignment="1" applyProtection="1">
      <alignment vertical="center"/>
    </xf>
    <xf numFmtId="0" fontId="56" fillId="0" borderId="0" xfId="54" applyNumberFormat="1" applyFont="1" applyFill="1" applyAlignment="1" applyProtection="1">
      <alignment vertical="center"/>
    </xf>
    <xf numFmtId="0" fontId="82" fillId="0" borderId="0" xfId="54" applyFont="1" applyFill="1" applyAlignment="1" applyProtection="1">
      <alignment vertical="center"/>
    </xf>
    <xf numFmtId="0" fontId="78" fillId="0" borderId="0" xfId="54" applyFont="1" applyFill="1" applyAlignment="1" applyProtection="1">
      <alignment vertical="center" wrapText="1"/>
    </xf>
    <xf numFmtId="0" fontId="72" fillId="0" borderId="0" xfId="54" applyFont="1" applyFill="1" applyAlignment="1" applyProtection="1">
      <alignment vertical="center"/>
    </xf>
    <xf numFmtId="0" fontId="5" fillId="0" borderId="54" xfId="54" applyFont="1" applyFill="1" applyBorder="1" applyAlignment="1" applyProtection="1">
      <alignment vertical="center" wrapText="1"/>
    </xf>
    <xf numFmtId="49" fontId="35" fillId="0" borderId="0" xfId="116" applyProtection="1">
      <alignment vertical="top"/>
    </xf>
    <xf numFmtId="49" fontId="35" fillId="0" borderId="0" xfId="116">
      <alignment vertical="top"/>
    </xf>
    <xf numFmtId="49" fontId="0" fillId="0" borderId="25" xfId="0" applyFill="1" applyBorder="1" applyProtection="1">
      <alignment vertical="top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5" fillId="0" borderId="5" xfId="52" applyNumberFormat="1" applyFont="1" applyFill="1" applyBorder="1" applyAlignment="1" applyProtection="1">
      <alignment horizontal="left" vertical="center" wrapText="1" indent="1"/>
    </xf>
    <xf numFmtId="49" fontId="71" fillId="10" borderId="13" xfId="39" applyFont="1" applyFill="1" applyBorder="1" applyAlignment="1" applyProtection="1">
      <alignment horizontal="center" vertical="center" wrapText="1"/>
    </xf>
    <xf numFmtId="0" fontId="27" fillId="0" borderId="0" xfId="54" applyNumberFormat="1" applyFont="1" applyFill="1" applyBorder="1" applyAlignment="1" applyProtection="1">
      <alignment horizontal="center" vertical="center" wrapText="1"/>
    </xf>
    <xf numFmtId="0" fontId="27" fillId="0" borderId="0" xfId="54" applyFont="1" applyFill="1" applyBorder="1" applyAlignment="1" applyProtection="1">
      <alignment horizontal="center" vertical="top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5" fillId="0" borderId="5" xfId="54" applyFont="1" applyFill="1" applyBorder="1" applyAlignment="1" applyProtection="1">
      <alignment vertical="center" wrapText="1"/>
    </xf>
    <xf numFmtId="0" fontId="5" fillId="10" borderId="13" xfId="54" applyFont="1" applyFill="1" applyBorder="1" applyAlignment="1" applyProtection="1">
      <alignment vertical="center" wrapText="1"/>
    </xf>
    <xf numFmtId="0" fontId="5" fillId="0" borderId="12" xfId="32" applyFont="1" applyFill="1" applyBorder="1" applyAlignment="1" applyProtection="1">
      <alignment horizontal="center" vertical="center" wrapText="1"/>
    </xf>
    <xf numFmtId="0" fontId="52" fillId="10" borderId="14" xfId="54" applyFont="1" applyFill="1" applyBorder="1" applyAlignment="1" applyProtection="1">
      <alignment vertical="center" wrapText="1"/>
    </xf>
    <xf numFmtId="49" fontId="5" fillId="0" borderId="5" xfId="54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0" fontId="5" fillId="0" borderId="5" xfId="44" applyNumberFormat="1" applyFont="1" applyFill="1" applyBorder="1" applyAlignment="1" applyProtection="1">
      <alignment horizontal="center" vertical="center" wrapText="1"/>
    </xf>
    <xf numFmtId="0" fontId="5" fillId="0" borderId="5" xfId="52" applyNumberFormat="1" applyFont="1" applyFill="1" applyBorder="1" applyAlignment="1" applyProtection="1">
      <alignment horizontal="center" vertical="center" wrapText="1"/>
    </xf>
    <xf numFmtId="0" fontId="83" fillId="0" borderId="0" xfId="44" applyNumberFormat="1" applyFont="1" applyFill="1" applyBorder="1" applyAlignment="1" applyProtection="1">
      <alignment horizontal="center" vertical="center" wrapText="1"/>
    </xf>
    <xf numFmtId="0" fontId="83" fillId="0" borderId="0" xfId="52" applyNumberFormat="1" applyFont="1" applyFill="1" applyBorder="1" applyAlignment="1" applyProtection="1">
      <alignment horizontal="center" vertical="center" wrapText="1"/>
    </xf>
    <xf numFmtId="0" fontId="83" fillId="0" borderId="0" xfId="0" applyNumberFormat="1" applyFont="1" applyFill="1" applyBorder="1" applyAlignment="1">
      <alignment horizontal="center" vertical="center"/>
    </xf>
    <xf numFmtId="0" fontId="5" fillId="0" borderId="5" xfId="54" applyNumberFormat="1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left" vertical="center" wrapText="1" indent="1"/>
    </xf>
    <xf numFmtId="0" fontId="5" fillId="0" borderId="5" xfId="54" applyNumberFormat="1" applyFont="1" applyFill="1" applyBorder="1" applyAlignment="1" applyProtection="1">
      <alignment vertical="center" wrapText="1"/>
    </xf>
    <xf numFmtId="0" fontId="5" fillId="0" borderId="5" xfId="44" applyFont="1" applyFill="1" applyBorder="1" applyAlignment="1" applyProtection="1">
      <alignment horizontal="left" vertical="center" wrapText="1" indent="2"/>
    </xf>
    <xf numFmtId="0" fontId="5" fillId="0" borderId="5" xfId="44" applyFont="1" applyFill="1" applyBorder="1" applyAlignment="1" applyProtection="1">
      <alignment horizontal="left" vertical="center" wrapText="1" indent="3"/>
    </xf>
    <xf numFmtId="0" fontId="5" fillId="0" borderId="5" xfId="44" applyFont="1" applyFill="1" applyBorder="1" applyAlignment="1" applyProtection="1">
      <alignment horizontal="left" vertical="center" wrapText="1" indent="4"/>
    </xf>
    <xf numFmtId="49" fontId="5" fillId="0" borderId="19" xfId="54" applyNumberFormat="1" applyFont="1" applyFill="1" applyBorder="1" applyAlignment="1" applyProtection="1">
      <alignment horizontal="center" vertical="center" wrapText="1"/>
    </xf>
    <xf numFmtId="0" fontId="5" fillId="0" borderId="19" xfId="44" applyFont="1" applyFill="1" applyBorder="1" applyAlignment="1" applyProtection="1">
      <alignment horizontal="left" vertical="center" wrapText="1" indent="2"/>
    </xf>
    <xf numFmtId="0" fontId="5" fillId="0" borderId="19" xfId="52" applyNumberFormat="1" applyFont="1" applyFill="1" applyBorder="1" applyAlignment="1" applyProtection="1">
      <alignment horizontal="left" vertical="center" wrapText="1"/>
    </xf>
    <xf numFmtId="49" fontId="5" fillId="0" borderId="19" xfId="54" applyNumberFormat="1" applyFont="1" applyFill="1" applyBorder="1" applyAlignment="1" applyProtection="1">
      <alignment vertical="center" wrapText="1"/>
    </xf>
    <xf numFmtId="49" fontId="5" fillId="0" borderId="0" xfId="54" applyNumberFormat="1" applyFont="1" applyFill="1" applyBorder="1" applyAlignment="1" applyProtection="1">
      <alignment horizontal="center" vertical="center" wrapText="1"/>
    </xf>
    <xf numFmtId="49" fontId="5" fillId="0" borderId="0" xfId="54" applyNumberFormat="1" applyFont="1" applyFill="1" applyBorder="1" applyAlignment="1" applyProtection="1">
      <alignment vertical="center" wrapText="1"/>
    </xf>
    <xf numFmtId="0" fontId="5" fillId="0" borderId="5" xfId="54" applyNumberFormat="1" applyFont="1" applyFill="1" applyBorder="1" applyAlignment="1" applyProtection="1">
      <alignment horizontal="left" vertical="top" wrapText="1"/>
    </xf>
    <xf numFmtId="49" fontId="83" fillId="0" borderId="0" xfId="32" applyNumberFormat="1" applyFont="1" applyFill="1" applyBorder="1" applyAlignment="1" applyProtection="1">
      <alignment horizontal="center" vertical="center" wrapText="1"/>
    </xf>
    <xf numFmtId="0" fontId="5" fillId="0" borderId="0" xfId="54" applyFont="1" applyFill="1" applyAlignment="1" applyProtection="1">
      <alignment vertical="center"/>
    </xf>
    <xf numFmtId="0" fontId="5" fillId="0" borderId="0" xfId="54" applyNumberFormat="1" applyFont="1" applyFill="1" applyAlignment="1" applyProtection="1">
      <alignment vertical="center"/>
    </xf>
    <xf numFmtId="0" fontId="5" fillId="0" borderId="24" xfId="54" applyFont="1" applyFill="1" applyBorder="1" applyAlignment="1" applyProtection="1">
      <alignment vertical="center"/>
    </xf>
    <xf numFmtId="49" fontId="0" fillId="0" borderId="0" xfId="0" applyFill="1" applyBorder="1" applyProtection="1">
      <alignment vertical="top"/>
    </xf>
    <xf numFmtId="49" fontId="0" fillId="0" borderId="25" xfId="0" applyFill="1" applyBorder="1" applyAlignment="1" applyProtection="1">
      <alignment horizontal="left" vertical="center" indent="1"/>
    </xf>
    <xf numFmtId="0" fontId="5" fillId="0" borderId="0" xfId="44" applyFont="1" applyFill="1" applyBorder="1" applyAlignment="1" applyProtection="1">
      <alignment horizontal="right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5" fillId="0" borderId="0" xfId="0" applyNumberFormat="1" applyFont="1" applyAlignment="1" applyProtection="1">
      <alignment vertical="top" wrapText="1"/>
    </xf>
    <xf numFmtId="0" fontId="1" fillId="0" borderId="0" xfId="55" applyNumberFormat="1"/>
    <xf numFmtId="0" fontId="5" fillId="7" borderId="12" xfId="52" applyNumberFormat="1" applyFont="1" applyFill="1" applyBorder="1" applyAlignment="1" applyProtection="1">
      <alignment horizontal="left" vertical="center" wrapText="1"/>
    </xf>
    <xf numFmtId="0" fontId="5" fillId="0" borderId="12" xfId="52" applyNumberFormat="1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horizontal="justify" vertical="center" wrapText="1"/>
    </xf>
    <xf numFmtId="49" fontId="0" fillId="0" borderId="5" xfId="0" applyFont="1" applyBorder="1">
      <alignment vertical="top"/>
    </xf>
    <xf numFmtId="0" fontId="5" fillId="0" borderId="53" xfId="0" applyNumberFormat="1" applyFont="1" applyBorder="1" applyAlignment="1" applyProtection="1">
      <alignment vertical="top" wrapText="1"/>
    </xf>
    <xf numFmtId="49" fontId="33" fillId="8" borderId="0" xfId="0" applyNumberFormat="1" applyFont="1" applyFill="1" applyAlignment="1" applyProtection="1">
      <alignment horizontal="center" vertical="top" wrapText="1"/>
    </xf>
    <xf numFmtId="49" fontId="85" fillId="0" borderId="0" xfId="0" applyFont="1" applyAlignment="1">
      <alignment horizontal="left" vertical="center" wrapText="1" indent="1"/>
    </xf>
    <xf numFmtId="0" fontId="5" fillId="0" borderId="5" xfId="54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0" xfId="31" applyFont="1" applyFill="1" applyBorder="1" applyAlignment="1" applyProtection="1">
      <alignment horizontal="left" vertical="center" wrapText="1"/>
    </xf>
    <xf numFmtId="49" fontId="0" fillId="0" borderId="12" xfId="0" applyNumberFormat="1" applyFont="1" applyBorder="1" applyAlignment="1">
      <alignment horizontal="center" vertical="center"/>
    </xf>
    <xf numFmtId="0" fontId="5" fillId="0" borderId="14" xfId="54" applyFont="1" applyFill="1" applyBorder="1" applyAlignment="1" applyProtection="1">
      <alignment horizontal="center" vertical="center" wrapText="1"/>
    </xf>
    <xf numFmtId="49" fontId="0" fillId="0" borderId="5" xfId="0" applyFont="1" applyBorder="1" applyAlignment="1">
      <alignment vertical="center" wrapText="1"/>
    </xf>
    <xf numFmtId="49" fontId="0" fillId="0" borderId="5" xfId="0" applyFont="1" applyBorder="1" applyAlignment="1">
      <alignment horizontal="left" vertical="center" wrapText="1" indent="1"/>
    </xf>
    <xf numFmtId="0" fontId="5" fillId="0" borderId="13" xfId="54" applyFont="1" applyFill="1" applyBorder="1" applyAlignment="1" applyProtection="1">
      <alignment horizontal="center" vertical="center" wrapText="1"/>
    </xf>
    <xf numFmtId="0" fontId="5" fillId="10" borderId="19" xfId="54" applyFont="1" applyFill="1" applyBorder="1" applyAlignment="1" applyProtection="1">
      <alignment vertical="center" wrapText="1"/>
    </xf>
    <xf numFmtId="0" fontId="5" fillId="0" borderId="14" xfId="54" applyFont="1" applyFill="1" applyBorder="1" applyAlignment="1" applyProtection="1">
      <alignment vertical="center" wrapText="1"/>
    </xf>
    <xf numFmtId="0" fontId="5" fillId="10" borderId="25" xfId="54" applyFont="1" applyFill="1" applyBorder="1" applyAlignment="1" applyProtection="1">
      <alignment vertical="center" wrapText="1"/>
    </xf>
    <xf numFmtId="0" fontId="0" fillId="0" borderId="12" xfId="0" applyNumberFormat="1" applyFont="1" applyBorder="1" applyAlignment="1">
      <alignment horizontal="center" vertical="center"/>
    </xf>
    <xf numFmtId="49" fontId="5" fillId="0" borderId="12" xfId="54" applyNumberFormat="1" applyFont="1" applyFill="1" applyBorder="1" applyAlignment="1" applyProtection="1">
      <alignment horizontal="left" vertical="center" wrapText="1"/>
    </xf>
    <xf numFmtId="49" fontId="50" fillId="0" borderId="5" xfId="27" applyNumberFormat="1" applyFill="1" applyBorder="1" applyAlignment="1" applyProtection="1">
      <alignment horizontal="left" vertical="center" wrapText="1"/>
    </xf>
    <xf numFmtId="49" fontId="0" fillId="0" borderId="5" xfId="52" applyNumberFormat="1" applyFont="1" applyFill="1" applyBorder="1" applyAlignment="1" applyProtection="1">
      <alignment horizontal="left" vertical="center" wrapText="1"/>
    </xf>
    <xf numFmtId="49" fontId="50" fillId="5" borderId="5" xfId="27" applyNumberFormat="1" applyFill="1" applyBorder="1" applyAlignment="1" applyProtection="1">
      <alignment horizontal="left" vertical="center" wrapText="1"/>
      <protection locked="0"/>
    </xf>
    <xf numFmtId="49" fontId="5" fillId="5" borderId="12" xfId="54" applyNumberFormat="1" applyFont="1" applyFill="1" applyBorder="1" applyAlignment="1" applyProtection="1">
      <alignment horizontal="left" vertical="center" wrapText="1"/>
      <protection locked="0"/>
    </xf>
    <xf numFmtId="49" fontId="0" fillId="5" borderId="5" xfId="52" applyNumberFormat="1" applyFont="1" applyFill="1" applyBorder="1" applyAlignment="1" applyProtection="1">
      <alignment horizontal="left" vertical="center" wrapText="1"/>
      <protection locked="0"/>
    </xf>
    <xf numFmtId="49" fontId="5" fillId="0" borderId="0" xfId="104">
      <alignment vertical="top"/>
    </xf>
    <xf numFmtId="49" fontId="0" fillId="0" borderId="0" xfId="0" applyFill="1" applyBorder="1" applyProtection="1">
      <alignment vertical="top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0" xfId="44" applyFont="1" applyFill="1" applyBorder="1" applyAlignment="1" applyProtection="1">
      <alignment horizontal="right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22" fontId="5" fillId="0" borderId="0" xfId="48" applyNumberFormat="1" applyFont="1" applyAlignment="1" applyProtection="1">
      <alignment horizontal="left" vertical="center" wrapText="1"/>
    </xf>
    <xf numFmtId="49" fontId="32" fillId="9" borderId="27" xfId="52" applyNumberFormat="1" applyFont="1" applyFill="1" applyBorder="1" applyAlignment="1" applyProtection="1">
      <alignment horizontal="center" vertical="center" wrapText="1"/>
      <protection locked="0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0" fontId="5" fillId="7" borderId="27" xfId="51" applyNumberFormat="1" applyFont="1" applyFill="1" applyBorder="1" applyAlignment="1" applyProtection="1">
      <alignment horizontal="center" vertical="center" wrapText="1"/>
    </xf>
    <xf numFmtId="49" fontId="31" fillId="0" borderId="5" xfId="32" applyNumberFormat="1" applyFont="1" applyFill="1" applyBorder="1" applyAlignment="1" applyProtection="1">
      <alignment horizontal="center" vertical="center" wrapText="1"/>
    </xf>
    <xf numFmtId="49" fontId="31" fillId="0" borderId="16" xfId="32" applyNumberFormat="1" applyFont="1" applyFill="1" applyBorder="1" applyAlignment="1" applyProtection="1">
      <alignment horizontal="center" vertical="center" wrapText="1"/>
    </xf>
    <xf numFmtId="49" fontId="54" fillId="7" borderId="5" xfId="35" applyNumberFormat="1" applyFont="1" applyFill="1" applyBorder="1" applyAlignment="1" applyProtection="1">
      <alignment horizontal="left" vertical="center" wrapText="1" indent="1"/>
    </xf>
    <xf numFmtId="0" fontId="52" fillId="0" borderId="24" xfId="40" applyNumberFormat="1" applyFont="1" applyBorder="1" applyAlignment="1" applyProtection="1">
      <alignment vertical="center"/>
    </xf>
    <xf numFmtId="49" fontId="14" fillId="0" borderId="0" xfId="41" applyFont="1" applyFill="1" applyBorder="1" applyAlignment="1" applyProtection="1">
      <alignment horizontal="left" wrapText="1"/>
    </xf>
    <xf numFmtId="0" fontId="18" fillId="0" borderId="0" xfId="19" applyFont="1" applyFill="1" applyBorder="1" applyAlignment="1" applyProtection="1">
      <alignment horizontal="left" vertical="top" wrapText="1"/>
    </xf>
    <xf numFmtId="49" fontId="14" fillId="0" borderId="0" xfId="41" applyFont="1" applyFill="1" applyBorder="1" applyAlignment="1" applyProtection="1">
      <alignment horizontal="justify" vertical="justify" wrapText="1"/>
    </xf>
    <xf numFmtId="0" fontId="14" fillId="0" borderId="0" xfId="47" applyFont="1" applyFill="1" applyBorder="1" applyAlignment="1" applyProtection="1">
      <alignment vertical="top" wrapText="1"/>
    </xf>
    <xf numFmtId="49" fontId="0" fillId="0" borderId="0" xfId="0" applyFill="1" applyBorder="1" applyProtection="1">
      <alignment vertical="top"/>
    </xf>
    <xf numFmtId="0" fontId="33" fillId="0" borderId="0" xfId="41" applyNumberFormat="1" applyFont="1" applyFill="1" applyBorder="1" applyAlignment="1" applyProtection="1">
      <alignment horizontal="left" vertical="center" wrapText="1"/>
    </xf>
    <xf numFmtId="0" fontId="32" fillId="0" borderId="0" xfId="41" applyNumberFormat="1" applyFont="1" applyFill="1" applyBorder="1" applyAlignment="1" applyProtection="1">
      <alignment horizontal="justify" vertical="top" wrapText="1"/>
    </xf>
    <xf numFmtId="49" fontId="50" fillId="0" borderId="0" xfId="27" applyNumberFormat="1" applyBorder="1" applyAlignment="1" applyProtection="1">
      <alignment vertical="center"/>
    </xf>
    <xf numFmtId="49" fontId="25" fillId="0" borderId="0" xfId="30" applyNumberFormat="1" applyFont="1" applyFill="1" applyBorder="1" applyAlignment="1" applyProtection="1">
      <alignment horizontal="left" vertical="top" wrapText="1" indent="1"/>
    </xf>
    <xf numFmtId="0" fontId="14" fillId="0" borderId="0" xfId="41" applyNumberFormat="1" applyFont="1" applyFill="1" applyBorder="1" applyAlignment="1" applyProtection="1">
      <alignment horizontal="justify" vertical="center" wrapText="1"/>
    </xf>
    <xf numFmtId="0" fontId="14" fillId="0" borderId="0" xfId="41" applyNumberFormat="1" applyFont="1" applyFill="1" applyBorder="1" applyAlignment="1" applyProtection="1">
      <alignment horizontal="justify" vertical="top" wrapText="1"/>
    </xf>
    <xf numFmtId="0" fontId="18" fillId="0" borderId="0" xfId="19" applyFont="1" applyFill="1" applyBorder="1" applyAlignment="1" applyProtection="1">
      <alignment horizontal="left" vertical="center" wrapText="1"/>
    </xf>
    <xf numFmtId="49" fontId="60" fillId="0" borderId="0" xfId="28" applyNumberFormat="1" applyFont="1" applyFill="1" applyBorder="1" applyAlignment="1" applyProtection="1">
      <alignment horizontal="left" vertical="top" wrapText="1"/>
    </xf>
    <xf numFmtId="0" fontId="18" fillId="0" borderId="16" xfId="19" applyFont="1" applyFill="1" applyBorder="1" applyAlignment="1" applyProtection="1">
      <alignment horizontal="left" vertical="center" wrapText="1"/>
    </xf>
    <xf numFmtId="0" fontId="18" fillId="0" borderId="21" xfId="19" applyFont="1" applyFill="1" applyBorder="1" applyAlignment="1" applyProtection="1">
      <alignment horizontal="left" vertical="center" wrapText="1"/>
    </xf>
    <xf numFmtId="0" fontId="18" fillId="0" borderId="24" xfId="19" applyFont="1" applyFill="1" applyBorder="1" applyAlignment="1" applyProtection="1">
      <alignment horizontal="left" vertical="center" wrapText="1"/>
    </xf>
    <xf numFmtId="49" fontId="14" fillId="0" borderId="0" xfId="41" applyFont="1" applyFill="1" applyBorder="1" applyAlignment="1" applyProtection="1">
      <alignment horizontal="left" vertical="top" wrapText="1" indent="1"/>
    </xf>
    <xf numFmtId="49" fontId="14" fillId="0" borderId="9" xfId="41" applyFont="1" applyFill="1" applyBorder="1" applyAlignment="1" applyProtection="1">
      <alignment vertical="center" wrapText="1"/>
    </xf>
    <xf numFmtId="49" fontId="14" fillId="0" borderId="0" xfId="41" applyFont="1" applyFill="1" applyBorder="1" applyAlignment="1" applyProtection="1">
      <alignment vertical="center" wrapText="1"/>
    </xf>
    <xf numFmtId="0" fontId="0" fillId="0" borderId="0" xfId="0" applyNumberFormat="1" applyFill="1" applyProtection="1">
      <alignment vertical="top"/>
    </xf>
    <xf numFmtId="0" fontId="0" fillId="0" borderId="0" xfId="0" applyNumberFormat="1" applyFill="1" applyAlignment="1" applyProtection="1">
      <alignment vertical="center"/>
    </xf>
    <xf numFmtId="0" fontId="18" fillId="13" borderId="29" xfId="25" applyNumberFormat="1" applyFont="1" applyFill="1" applyBorder="1" applyAlignment="1" applyProtection="1">
      <alignment horizontal="center" vertical="center" wrapText="1"/>
    </xf>
    <xf numFmtId="0" fontId="18" fillId="13" borderId="31" xfId="25" applyNumberFormat="1" applyFont="1" applyFill="1" applyBorder="1" applyAlignment="1" applyProtection="1">
      <alignment horizontal="center" vertical="center" wrapText="1"/>
    </xf>
    <xf numFmtId="0" fontId="18" fillId="13" borderId="30" xfId="25" applyNumberFormat="1" applyFont="1" applyFill="1" applyBorder="1" applyAlignment="1" applyProtection="1">
      <alignment horizontal="center" vertical="center" wrapText="1"/>
    </xf>
    <xf numFmtId="49" fontId="14" fillId="0" borderId="9" xfId="41" applyFont="1" applyFill="1" applyBorder="1" applyAlignment="1" applyProtection="1">
      <alignment horizontal="left" vertical="center" wrapText="1"/>
    </xf>
    <xf numFmtId="49" fontId="14" fillId="0" borderId="0" xfId="41" applyFont="1" applyFill="1" applyBorder="1" applyAlignment="1" applyProtection="1">
      <alignment horizontal="left" vertical="center" wrapText="1"/>
    </xf>
    <xf numFmtId="0" fontId="5" fillId="0" borderId="31" xfId="51" applyFont="1" applyFill="1" applyBorder="1" applyAlignment="1" applyProtection="1">
      <alignment horizontal="left" vertical="center" wrapText="1" indent="1"/>
    </xf>
    <xf numFmtId="0" fontId="5" fillId="0" borderId="0" xfId="51" applyFont="1" applyFill="1" applyAlignment="1" applyProtection="1">
      <alignment vertical="center" wrapText="1"/>
    </xf>
    <xf numFmtId="14" fontId="5" fillId="7" borderId="15" xfId="52" applyNumberFormat="1" applyFont="1" applyFill="1" applyBorder="1" applyAlignment="1" applyProtection="1">
      <alignment horizontal="left" vertical="center" wrapText="1" indent="1"/>
    </xf>
    <xf numFmtId="14" fontId="5" fillId="7" borderId="21" xfId="52" applyNumberFormat="1" applyFont="1" applyFill="1" applyBorder="1" applyAlignment="1" applyProtection="1">
      <alignment horizontal="left" vertical="center" wrapText="1" indent="1"/>
    </xf>
    <xf numFmtId="14" fontId="5" fillId="7" borderId="22" xfId="52" applyNumberFormat="1" applyFont="1" applyFill="1" applyBorder="1" applyAlignment="1" applyProtection="1">
      <alignment horizontal="left" vertical="center" wrapText="1" indent="1"/>
    </xf>
    <xf numFmtId="0" fontId="31" fillId="0" borderId="16" xfId="54" applyFont="1" applyFill="1" applyBorder="1" applyAlignment="1" applyProtection="1">
      <alignment horizontal="center" vertical="center" wrapText="1"/>
    </xf>
    <xf numFmtId="0" fontId="27" fillId="0" borderId="16" xfId="54" applyFont="1" applyFill="1" applyBorder="1" applyAlignment="1" applyProtection="1">
      <alignment horizontal="center" vertical="center" wrapText="1"/>
    </xf>
    <xf numFmtId="0" fontId="5" fillId="0" borderId="5" xfId="54" applyFont="1" applyFill="1" applyBorder="1" applyAlignment="1" applyProtection="1">
      <alignment horizontal="center" vertical="center" wrapText="1"/>
    </xf>
    <xf numFmtId="0" fontId="5" fillId="7" borderId="15" xfId="54" applyNumberFormat="1" applyFont="1" applyFill="1" applyBorder="1" applyAlignment="1" applyProtection="1">
      <alignment horizontal="left" vertical="center" wrapText="1" indent="1"/>
    </xf>
    <xf numFmtId="0" fontId="5" fillId="9" borderId="21" xfId="54" applyNumberFormat="1" applyFont="1" applyFill="1" applyBorder="1" applyAlignment="1" applyProtection="1">
      <alignment horizontal="left" vertical="center" wrapText="1" indent="1"/>
    </xf>
    <xf numFmtId="0" fontId="5" fillId="9" borderId="22" xfId="54" applyNumberFormat="1" applyFont="1" applyFill="1" applyBorder="1" applyAlignment="1" applyProtection="1">
      <alignment horizontal="left" vertical="center" wrapText="1" indent="1"/>
    </xf>
    <xf numFmtId="14" fontId="31" fillId="0" borderId="15" xfId="52" applyNumberFormat="1" applyFont="1" applyFill="1" applyBorder="1" applyAlignment="1" applyProtection="1">
      <alignment horizontal="center" vertical="center" wrapText="1"/>
    </xf>
    <xf numFmtId="14" fontId="31" fillId="0" borderId="21" xfId="52" applyNumberFormat="1" applyFont="1" applyFill="1" applyBorder="1" applyAlignment="1" applyProtection="1">
      <alignment horizontal="center" vertical="center" wrapText="1"/>
    </xf>
    <xf numFmtId="14" fontId="46" fillId="0" borderId="22" xfId="52" applyNumberFormat="1" applyFont="1" applyFill="1" applyBorder="1" applyAlignment="1" applyProtection="1">
      <alignment horizontal="center" vertical="center" wrapText="1"/>
    </xf>
    <xf numFmtId="166" fontId="5" fillId="0" borderId="12" xfId="54" applyNumberFormat="1" applyFont="1" applyFill="1" applyBorder="1" applyAlignment="1" applyProtection="1">
      <alignment horizontal="center" vertical="center" wrapText="1"/>
    </xf>
    <xf numFmtId="166" fontId="5" fillId="0" borderId="14" xfId="54" applyNumberFormat="1" applyFont="1" applyFill="1" applyBorder="1" applyAlignment="1" applyProtection="1">
      <alignment horizontal="center" vertical="center" wrapText="1"/>
    </xf>
    <xf numFmtId="166" fontId="5" fillId="0" borderId="5" xfId="54" applyNumberFormat="1" applyFont="1" applyFill="1" applyBorder="1" applyAlignment="1" applyProtection="1">
      <alignment horizontal="center" vertical="center" wrapText="1"/>
    </xf>
    <xf numFmtId="49" fontId="27" fillId="0" borderId="13" xfId="32" applyNumberFormat="1" applyFont="1" applyFill="1" applyBorder="1" applyAlignment="1" applyProtection="1">
      <alignment horizontal="center" vertical="center" wrapText="1"/>
    </xf>
    <xf numFmtId="0" fontId="18" fillId="0" borderId="14" xfId="31" applyFont="1" applyFill="1" applyBorder="1" applyAlignment="1" applyProtection="1">
      <alignment horizontal="left" vertical="center" wrapText="1" indent="1"/>
    </xf>
    <xf numFmtId="0" fontId="18" fillId="0" borderId="5" xfId="31" applyFont="1" applyFill="1" applyBorder="1" applyAlignment="1" applyProtection="1">
      <alignment horizontal="left" vertical="center" wrapText="1" indent="1"/>
    </xf>
    <xf numFmtId="0" fontId="18" fillId="0" borderId="12" xfId="31" applyFont="1" applyFill="1" applyBorder="1" applyAlignment="1" applyProtection="1">
      <alignment horizontal="left" vertical="center" wrapText="1" indent="1"/>
    </xf>
    <xf numFmtId="0" fontId="5" fillId="0" borderId="0" xfId="54" applyFont="1" applyFill="1" applyBorder="1" applyAlignment="1" applyProtection="1">
      <alignment horizontal="center" vertical="center" wrapText="1"/>
    </xf>
    <xf numFmtId="49" fontId="5" fillId="0" borderId="0" xfId="52" applyNumberFormat="1" applyFont="1" applyFill="1" applyBorder="1" applyAlignment="1" applyProtection="1">
      <alignment horizontal="center" vertical="center" wrapText="1"/>
    </xf>
    <xf numFmtId="4" fontId="5" fillId="0" borderId="5" xfId="33" applyFont="1" applyFill="1" applyBorder="1" applyAlignment="1" applyProtection="1">
      <alignment horizontal="center" vertical="center" wrapText="1"/>
    </xf>
    <xf numFmtId="0" fontId="5" fillId="15" borderId="0" xfId="44" applyFont="1" applyFill="1" applyBorder="1" applyAlignment="1" applyProtection="1">
      <alignment horizontal="center" vertical="center" wrapText="1"/>
    </xf>
    <xf numFmtId="0" fontId="5" fillId="0" borderId="5" xfId="44" applyFont="1" applyFill="1" applyBorder="1" applyAlignment="1" applyProtection="1">
      <alignment horizontal="center" vertical="center" wrapText="1"/>
    </xf>
    <xf numFmtId="0" fontId="5" fillId="0" borderId="20" xfId="40" applyNumberFormat="1" applyFont="1" applyBorder="1" applyAlignment="1" applyProtection="1">
      <alignment horizontal="left" vertical="center" wrapText="1" indent="1"/>
    </xf>
    <xf numFmtId="0" fontId="5" fillId="0" borderId="15" xfId="40" applyNumberFormat="1" applyFont="1" applyBorder="1" applyAlignment="1" applyProtection="1">
      <alignment horizontal="left" vertical="center" wrapText="1" indent="1"/>
    </xf>
    <xf numFmtId="0" fontId="5" fillId="0" borderId="18" xfId="40" applyNumberFormat="1" applyFont="1" applyBorder="1" applyAlignment="1" applyProtection="1">
      <alignment horizontal="left" vertical="center" wrapText="1" indent="1"/>
    </xf>
    <xf numFmtId="0" fontId="5" fillId="0" borderId="26" xfId="40" applyNumberFormat="1" applyFont="1" applyBorder="1" applyAlignment="1" applyProtection="1">
      <alignment horizontal="left" vertical="center" indent="1"/>
    </xf>
    <xf numFmtId="0" fontId="5" fillId="0" borderId="22" xfId="40" applyNumberFormat="1" applyFont="1" applyBorder="1" applyAlignment="1" applyProtection="1">
      <alignment horizontal="left" vertical="center" indent="1"/>
    </xf>
    <xf numFmtId="0" fontId="5" fillId="0" borderId="23" xfId="40" applyNumberFormat="1" applyFont="1" applyBorder="1" applyAlignment="1" applyProtection="1">
      <alignment horizontal="left" vertical="center" indent="1"/>
    </xf>
    <xf numFmtId="0" fontId="35" fillId="0" borderId="0" xfId="40" applyNumberFormat="1" applyFill="1" applyBorder="1" applyAlignment="1" applyProtection="1">
      <alignment horizontal="center" vertical="center"/>
    </xf>
    <xf numFmtId="0" fontId="5" fillId="0" borderId="0" xfId="44" applyFont="1" applyFill="1" applyBorder="1" applyAlignment="1" applyProtection="1">
      <alignment horizontal="right" vertical="center" wrapText="1"/>
    </xf>
    <xf numFmtId="0" fontId="5" fillId="0" borderId="0" xfId="31" applyFont="1" applyFill="1" applyBorder="1" applyAlignment="1" applyProtection="1">
      <alignment horizontal="center" vertical="center" wrapText="1"/>
    </xf>
    <xf numFmtId="0" fontId="35" fillId="0" borderId="0" xfId="40" applyNumberFormat="1" applyFill="1" applyBorder="1" applyAlignment="1" applyProtection="1">
      <alignment horizontal="right" vertical="center"/>
    </xf>
    <xf numFmtId="49" fontId="5" fillId="7" borderId="15" xfId="52" applyNumberFormat="1" applyFont="1" applyFill="1" applyBorder="1" applyAlignment="1" applyProtection="1">
      <alignment horizontal="left" vertical="center" wrapText="1" indent="2"/>
    </xf>
    <xf numFmtId="49" fontId="5" fillId="11" borderId="21" xfId="52" applyNumberFormat="1" applyFont="1" applyFill="1" applyBorder="1" applyAlignment="1" applyProtection="1">
      <alignment horizontal="left" vertical="center" wrapText="1" indent="2"/>
    </xf>
    <xf numFmtId="49" fontId="5" fillId="11" borderId="22" xfId="52" applyNumberFormat="1" applyFont="1" applyFill="1" applyBorder="1" applyAlignment="1" applyProtection="1">
      <alignment horizontal="left" vertical="center" wrapText="1" indent="2"/>
    </xf>
    <xf numFmtId="49" fontId="5" fillId="7" borderId="5" xfId="52" applyNumberFormat="1" applyFont="1" applyFill="1" applyBorder="1" applyAlignment="1" applyProtection="1">
      <alignment horizontal="center" vertical="center" wrapText="1"/>
    </xf>
    <xf numFmtId="49" fontId="5" fillId="11" borderId="5" xfId="52" applyNumberFormat="1" applyFont="1" applyFill="1" applyBorder="1" applyAlignment="1" applyProtection="1">
      <alignment horizontal="center" vertical="center" wrapText="1"/>
    </xf>
    <xf numFmtId="49" fontId="5" fillId="0" borderId="5" xfId="32" applyNumberFormat="1" applyFont="1" applyFill="1" applyBorder="1" applyAlignment="1" applyProtection="1">
      <alignment horizontal="center" vertical="center" wrapText="1"/>
    </xf>
    <xf numFmtId="0" fontId="54" fillId="0" borderId="5" xfId="39" applyNumberFormat="1" applyFont="1" applyBorder="1" applyAlignment="1" applyProtection="1">
      <alignment horizontal="center" vertical="center" wrapText="1"/>
    </xf>
    <xf numFmtId="14" fontId="46" fillId="0" borderId="15" xfId="52" applyNumberFormat="1" applyFont="1" applyFill="1" applyBorder="1" applyAlignment="1" applyProtection="1">
      <alignment horizontal="center" vertical="center" wrapText="1"/>
    </xf>
    <xf numFmtId="14" fontId="46" fillId="0" borderId="21" xfId="52" applyNumberFormat="1" applyFont="1" applyFill="1" applyBorder="1" applyAlignment="1" applyProtection="1">
      <alignment horizontal="center" vertical="center" wrapText="1"/>
    </xf>
    <xf numFmtId="0" fontId="54" fillId="7" borderId="15" xfId="35" applyNumberFormat="1" applyFont="1" applyFill="1" applyBorder="1" applyAlignment="1" applyProtection="1">
      <alignment horizontal="left" vertical="center" wrapText="1" indent="1"/>
    </xf>
    <xf numFmtId="0" fontId="54" fillId="9" borderId="21" xfId="35" applyNumberFormat="1" applyFont="1" applyFill="1" applyBorder="1" applyAlignment="1" applyProtection="1">
      <alignment horizontal="left" vertical="center" wrapText="1" indent="1"/>
    </xf>
    <xf numFmtId="0" fontId="54" fillId="9" borderId="22" xfId="35" applyNumberFormat="1" applyFont="1" applyFill="1" applyBorder="1" applyAlignment="1" applyProtection="1">
      <alignment horizontal="left" vertical="center" wrapText="1" indent="1"/>
    </xf>
    <xf numFmtId="49" fontId="27" fillId="0" borderId="12" xfId="32" applyNumberFormat="1" applyFont="1" applyFill="1" applyBorder="1" applyAlignment="1" applyProtection="1">
      <alignment horizontal="center" vertical="center" wrapText="1"/>
    </xf>
    <xf numFmtId="49" fontId="27" fillId="0" borderId="14" xfId="32" applyNumberFormat="1" applyFont="1" applyFill="1" applyBorder="1" applyAlignment="1" applyProtection="1">
      <alignment horizontal="center" vertical="center" wrapText="1"/>
    </xf>
    <xf numFmtId="0" fontId="5" fillId="0" borderId="29" xfId="54" applyFont="1" applyFill="1" applyBorder="1" applyAlignment="1" applyProtection="1">
      <alignment horizontal="center" vertical="center" wrapText="1"/>
    </xf>
    <xf numFmtId="0" fontId="5" fillId="0" borderId="30" xfId="54" applyFont="1" applyFill="1" applyBorder="1" applyAlignment="1" applyProtection="1">
      <alignment horizontal="center" vertical="center" wrapText="1"/>
    </xf>
    <xf numFmtId="0" fontId="5" fillId="0" borderId="0" xfId="54" applyFont="1" applyFill="1" applyAlignment="1" applyProtection="1">
      <alignment horizontal="left" vertical="top" wrapText="1"/>
    </xf>
    <xf numFmtId="0" fontId="5" fillId="0" borderId="19" xfId="31" applyFont="1" applyFill="1" applyBorder="1" applyAlignment="1" applyProtection="1">
      <alignment horizontal="left" vertical="center" wrapText="1"/>
    </xf>
    <xf numFmtId="0" fontId="5" fillId="0" borderId="25" xfId="31" applyFont="1" applyFill="1" applyBorder="1" applyAlignment="1" applyProtection="1">
      <alignment horizontal="left" vertical="center" wrapText="1"/>
    </xf>
    <xf numFmtId="49" fontId="0" fillId="13" borderId="12" xfId="0" applyFill="1" applyBorder="1" applyAlignment="1" applyProtection="1">
      <alignment horizontal="left" vertical="center" indent="1"/>
    </xf>
    <xf numFmtId="49" fontId="0" fillId="13" borderId="13" xfId="0" applyFill="1" applyBorder="1" applyAlignment="1" applyProtection="1">
      <alignment horizontal="left" vertical="center" indent="1"/>
    </xf>
    <xf numFmtId="49" fontId="0" fillId="13" borderId="14" xfId="0" applyFill="1" applyBorder="1" applyAlignment="1" applyProtection="1">
      <alignment horizontal="left" vertical="center" indent="1"/>
    </xf>
    <xf numFmtId="0" fontId="5" fillId="0" borderId="22" xfId="54" applyFont="1" applyFill="1" applyBorder="1" applyAlignment="1" applyProtection="1">
      <alignment horizontal="center" vertical="center" wrapText="1"/>
    </xf>
    <xf numFmtId="0" fontId="0" fillId="0" borderId="22" xfId="0" applyNumberFormat="1" applyFill="1" applyBorder="1" applyAlignment="1">
      <alignment horizontal="center" vertical="center"/>
    </xf>
    <xf numFmtId="0" fontId="0" fillId="0" borderId="5" xfId="0" applyNumberFormat="1" applyFill="1" applyBorder="1" applyAlignment="1">
      <alignment horizontal="center" vertical="center"/>
    </xf>
    <xf numFmtId="49" fontId="5" fillId="0" borderId="0" xfId="54" applyNumberFormat="1" applyFont="1" applyFill="1" applyAlignment="1" applyProtection="1">
      <alignment vertical="center" wrapText="1"/>
    </xf>
    <xf numFmtId="0" fontId="5" fillId="0" borderId="15" xfId="54" applyFont="1" applyFill="1" applyBorder="1" applyAlignment="1" applyProtection="1">
      <alignment horizontal="center" vertical="center" wrapText="1"/>
    </xf>
    <xf numFmtId="0" fontId="5" fillId="0" borderId="26" xfId="54" applyFont="1" applyFill="1" applyBorder="1" applyAlignment="1" applyProtection="1">
      <alignment horizontal="center" vertical="center" wrapText="1"/>
    </xf>
    <xf numFmtId="0" fontId="5" fillId="0" borderId="5" xfId="32" applyFont="1" applyFill="1" applyBorder="1" applyAlignment="1" applyProtection="1">
      <alignment horizontal="center" vertical="center" wrapText="1"/>
    </xf>
    <xf numFmtId="0" fontId="5" fillId="0" borderId="12" xfId="32" applyFont="1" applyFill="1" applyBorder="1" applyAlignment="1" applyProtection="1">
      <alignment horizontal="left" vertical="top" wrapText="1"/>
    </xf>
    <xf numFmtId="0" fontId="5" fillId="0" borderId="14" xfId="32" applyFont="1" applyFill="1" applyBorder="1" applyAlignment="1" applyProtection="1">
      <alignment horizontal="left" vertical="top" wrapText="1"/>
    </xf>
    <xf numFmtId="0" fontId="18" fillId="0" borderId="37" xfId="31" applyFont="1" applyFill="1" applyBorder="1" applyAlignment="1" applyProtection="1">
      <alignment horizontal="left" vertical="center" wrapText="1" indent="1"/>
    </xf>
    <xf numFmtId="0" fontId="5" fillId="0" borderId="42" xfId="31" applyFont="1" applyFill="1" applyBorder="1" applyAlignment="1" applyProtection="1">
      <alignment horizontal="left" vertical="center" wrapText="1" indent="1"/>
    </xf>
    <xf numFmtId="0" fontId="5" fillId="0" borderId="15" xfId="54" applyNumberFormat="1" applyFont="1" applyFill="1" applyBorder="1" applyAlignment="1" applyProtection="1">
      <alignment horizontal="left" vertical="top" wrapText="1"/>
    </xf>
    <xf numFmtId="0" fontId="5" fillId="0" borderId="22" xfId="54" applyNumberFormat="1" applyFont="1" applyFill="1" applyBorder="1" applyAlignment="1" applyProtection="1">
      <alignment horizontal="left" vertical="top" wrapText="1"/>
    </xf>
    <xf numFmtId="49" fontId="5" fillId="0" borderId="0" xfId="39" applyBorder="1" applyAlignment="1" applyProtection="1">
      <alignment horizontal="left" vertical="top" wrapText="1"/>
    </xf>
    <xf numFmtId="0" fontId="18" fillId="0" borderId="13" xfId="31" applyFont="1" applyFill="1" applyBorder="1" applyAlignment="1" applyProtection="1">
      <alignment horizontal="left" vertical="center" wrapText="1" indent="1"/>
    </xf>
    <xf numFmtId="0" fontId="5" fillId="0" borderId="5" xfId="45" applyNumberFormat="1" applyFont="1" applyFill="1" applyBorder="1" applyAlignment="1" applyProtection="1">
      <alignment horizontal="center" vertical="center" wrapText="1"/>
    </xf>
    <xf numFmtId="0" fontId="5" fillId="0" borderId="37" xfId="31" applyFont="1" applyFill="1" applyBorder="1" applyAlignment="1" applyProtection="1">
      <alignment horizontal="left" vertical="center" wrapText="1" indent="1"/>
    </xf>
    <xf numFmtId="0" fontId="18" fillId="0" borderId="8" xfId="56" applyFont="1" applyBorder="1" applyAlignment="1">
      <alignment horizontal="left" vertical="center" indent="1"/>
    </xf>
    <xf numFmtId="0" fontId="7" fillId="8" borderId="5" xfId="0" applyNumberFormat="1" applyFont="1" applyFill="1" applyBorder="1" applyAlignment="1" applyProtection="1">
      <alignment horizontal="center" vertical="center" wrapText="1"/>
    </xf>
    <xf numFmtId="0" fontId="8" fillId="0" borderId="0" xfId="51" applyFont="1" applyAlignment="1" applyProtection="1">
      <alignment horizontal="left" vertical="center" wrapText="1"/>
    </xf>
    <xf numFmtId="0" fontId="40" fillId="0" borderId="0" xfId="51" applyFont="1" applyAlignment="1" applyProtection="1">
      <alignment horizontal="left" vertical="top" wrapText="1"/>
    </xf>
    <xf numFmtId="0" fontId="8" fillId="0" borderId="0" xfId="51" applyFont="1" applyAlignment="1" applyProtection="1">
      <alignment horizontal="justify" vertical="top" wrapText="1"/>
    </xf>
    <xf numFmtId="0" fontId="40" fillId="0" borderId="0" xfId="51" applyFont="1" applyAlignment="1" applyProtection="1">
      <alignment horizontal="justify" vertical="top" wrapText="1"/>
    </xf>
    <xf numFmtId="14" fontId="5" fillId="7" borderId="5" xfId="52" applyNumberFormat="1" applyFont="1" applyFill="1" applyBorder="1" applyAlignment="1" applyProtection="1">
      <alignment horizontal="left" vertical="center" wrapText="1" indent="1"/>
    </xf>
    <xf numFmtId="0" fontId="54" fillId="9" borderId="5" xfId="35" applyNumberFormat="1" applyFont="1" applyFill="1" applyBorder="1" applyAlignment="1" applyProtection="1">
      <alignment horizontal="left" vertical="center" wrapText="1" indent="1"/>
      <protection locked="0"/>
    </xf>
    <xf numFmtId="0" fontId="54" fillId="9" borderId="5" xfId="35" applyNumberFormat="1" applyFont="1" applyFill="1" applyBorder="1" applyAlignment="1" applyProtection="1">
      <alignment horizontal="left" vertical="top" indent="1"/>
      <protection locked="0"/>
    </xf>
    <xf numFmtId="0" fontId="54" fillId="0" borderId="5" xfId="35" applyNumberFormat="1" applyFont="1" applyFill="1" applyBorder="1" applyAlignment="1" applyProtection="1">
      <alignment horizontal="left" vertical="center" wrapText="1" indent="1"/>
    </xf>
    <xf numFmtId="0" fontId="54" fillId="0" borderId="5" xfId="35" applyNumberFormat="1" applyFont="1" applyFill="1" applyBorder="1" applyAlignment="1" applyProtection="1">
      <alignment horizontal="left" vertical="top" indent="1"/>
    </xf>
    <xf numFmtId="0" fontId="27" fillId="0" borderId="16" xfId="54" applyFont="1" applyFill="1" applyBorder="1" applyAlignment="1" applyProtection="1">
      <alignment horizontal="center" vertical="top" wrapText="1"/>
    </xf>
    <xf numFmtId="0" fontId="5" fillId="9" borderId="5" xfId="54" applyNumberFormat="1" applyFont="1" applyFill="1" applyBorder="1" applyAlignment="1" applyProtection="1">
      <alignment horizontal="left" vertical="center" wrapText="1"/>
      <protection locked="0"/>
    </xf>
    <xf numFmtId="0" fontId="27" fillId="0" borderId="0" xfId="54" applyFont="1" applyFill="1" applyBorder="1" applyAlignment="1" applyProtection="1">
      <alignment horizontal="center" vertical="top" wrapText="1"/>
    </xf>
    <xf numFmtId="14" fontId="46" fillId="0" borderId="5" xfId="52" applyNumberFormat="1" applyFont="1" applyFill="1" applyBorder="1" applyAlignment="1" applyProtection="1">
      <alignment horizontal="center" vertical="center" wrapText="1"/>
    </xf>
    <xf numFmtId="14" fontId="46" fillId="0" borderId="25" xfId="52" applyNumberFormat="1" applyFont="1" applyFill="1" applyBorder="1" applyAlignment="1" applyProtection="1">
      <alignment horizontal="center" vertical="center" wrapText="1"/>
    </xf>
    <xf numFmtId="14" fontId="46" fillId="0" borderId="19" xfId="52" applyNumberFormat="1" applyFont="1" applyFill="1" applyBorder="1" applyAlignment="1" applyProtection="1">
      <alignment horizontal="center" vertical="center" wrapText="1"/>
    </xf>
  </cellXfs>
  <cellStyles count="182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- Акцент1" xfId="74" builtinId="30" hidden="1"/>
    <cellStyle name="20% - Акцент1" xfId="117"/>
    <cellStyle name="20% - Акцент2" xfId="78" builtinId="34" hidden="1"/>
    <cellStyle name="20% - Акцент2" xfId="118"/>
    <cellStyle name="20% - Акцент3" xfId="82" builtinId="38" hidden="1"/>
    <cellStyle name="20% - Акцент3" xfId="119"/>
    <cellStyle name="20% - Акцент4" xfId="86" builtinId="42" hidden="1"/>
    <cellStyle name="20% - Акцент4" xfId="120"/>
    <cellStyle name="20% - Акцент5" xfId="90" builtinId="46" hidden="1"/>
    <cellStyle name="20% - Акцент5" xfId="121"/>
    <cellStyle name="20% - Акцент6" xfId="94" builtinId="50" hidden="1"/>
    <cellStyle name="20% - Акцент6" xfId="122"/>
    <cellStyle name="40% - Акцент1" xfId="75" builtinId="31" hidden="1"/>
    <cellStyle name="40% - Акцент1" xfId="123"/>
    <cellStyle name="40% - Акцент2" xfId="79" builtinId="35" hidden="1"/>
    <cellStyle name="40% - Акцент2" xfId="124"/>
    <cellStyle name="40% - Акцент3" xfId="83" builtinId="39" hidden="1"/>
    <cellStyle name="40% - Акцент3" xfId="125"/>
    <cellStyle name="40% - Акцент4" xfId="87" builtinId="43" hidden="1"/>
    <cellStyle name="40% - Акцент4" xfId="126"/>
    <cellStyle name="40% - Акцент5" xfId="91" builtinId="47" hidden="1"/>
    <cellStyle name="40% - Акцент5" xfId="127"/>
    <cellStyle name="40% - Акцент6" xfId="95" builtinId="51" hidden="1"/>
    <cellStyle name="40% - Акцент6" xfId="128"/>
    <cellStyle name="60% - Акцент1" xfId="76" builtinId="32" hidden="1"/>
    <cellStyle name="60% - Акцент1" xfId="129"/>
    <cellStyle name="60% - Акцент2" xfId="80" builtinId="36" hidden="1"/>
    <cellStyle name="60% - Акцент2" xfId="130"/>
    <cellStyle name="60% - Акцент3" xfId="84" builtinId="40" hidden="1"/>
    <cellStyle name="60% - Акцент3" xfId="131"/>
    <cellStyle name="60% - Акцент4" xfId="88" builtinId="44" hidden="1"/>
    <cellStyle name="60% - Акцент4" xfId="132"/>
    <cellStyle name="60% - Акцент5" xfId="92" builtinId="48" hidden="1"/>
    <cellStyle name="60% - Акцент5" xfId="133"/>
    <cellStyle name="60% - Акцент6" xfId="96" builtinId="52" hidden="1"/>
    <cellStyle name="60% - Акцент6" xfId="134"/>
    <cellStyle name="Action" xfId="135"/>
    <cellStyle name="Cells" xfId="136"/>
    <cellStyle name="Cells 2" xfId="97"/>
    <cellStyle name="Currency [0]" xfId="16"/>
    <cellStyle name="currency1" xfId="98"/>
    <cellStyle name="Currency2" xfId="17"/>
    <cellStyle name="currency3" xfId="99"/>
    <cellStyle name="currency4" xfId="100"/>
    <cellStyle name="DblClick" xfId="137"/>
    <cellStyle name="Followed Hyperlink" xfId="18"/>
    <cellStyle name="Formuls" xfId="138"/>
    <cellStyle name="Header" xfId="139"/>
    <cellStyle name="Header 3" xfId="19"/>
    <cellStyle name="Hyperlink" xfId="20"/>
    <cellStyle name="normal" xfId="21"/>
    <cellStyle name="Normal1" xfId="22"/>
    <cellStyle name="Normal2" xfId="23"/>
    <cellStyle name="Percent1" xfId="24"/>
    <cellStyle name="Title" xfId="140"/>
    <cellStyle name="Title 2" xfId="141"/>
    <cellStyle name="Title 4" xfId="25"/>
    <cellStyle name="Акцент1" xfId="73" builtinId="29" hidden="1"/>
    <cellStyle name="Акцент1" xfId="142"/>
    <cellStyle name="Акцент2" xfId="77" builtinId="33" hidden="1"/>
    <cellStyle name="Акцент2" xfId="143"/>
    <cellStyle name="Акцент3" xfId="81" builtinId="37" hidden="1"/>
    <cellStyle name="Акцент3" xfId="144"/>
    <cellStyle name="Акцент4" xfId="85" builtinId="41" hidden="1"/>
    <cellStyle name="Акцент4" xfId="145"/>
    <cellStyle name="Акцент5" xfId="89" builtinId="45" hidden="1"/>
    <cellStyle name="Акцент5" xfId="146"/>
    <cellStyle name="Акцент6" xfId="93" builtinId="49" hidden="1"/>
    <cellStyle name="Акцент6" xfId="147"/>
    <cellStyle name="Ввод " xfId="26" builtinId="20" customBuiltin="1"/>
    <cellStyle name="Вывод" xfId="65" builtinId="21" hidden="1"/>
    <cellStyle name="Вывод" xfId="148"/>
    <cellStyle name="Вычисление" xfId="66" builtinId="22" hidden="1"/>
    <cellStyle name="Вычисление" xfId="149"/>
    <cellStyle name="Гиперссылка" xfId="27" builtinId="8" customBuiltin="1"/>
    <cellStyle name="Гиперссылка 2" xfId="28"/>
    <cellStyle name="Гиперссылка 2 2" xfId="29"/>
    <cellStyle name="Гиперссылка 3" xfId="150"/>
    <cellStyle name="Гиперссылка 4" xfId="30"/>
    <cellStyle name="Гиперссылка 4 2" xfId="101"/>
    <cellStyle name="Гиперссылка 4 2 2" xfId="102"/>
    <cellStyle name="Гиперссылка 4_PASSPORT.TEPLO.PROIZV(v6.0.1)" xfId="151"/>
    <cellStyle name="Гиперссылка 5" xfId="103"/>
    <cellStyle name="Заголовок" xfId="31"/>
    <cellStyle name="Заголовок 1" xfId="58" builtinId="16" hidden="1"/>
    <cellStyle name="Заголовок 1" xfId="152"/>
    <cellStyle name="Заголовок 2" xfId="59" builtinId="17" hidden="1"/>
    <cellStyle name="Заголовок 2" xfId="153"/>
    <cellStyle name="Заголовок 3" xfId="60" builtinId="18" hidden="1"/>
    <cellStyle name="Заголовок 3" xfId="154"/>
    <cellStyle name="Заголовок 4" xfId="61" builtinId="19" hidden="1"/>
    <cellStyle name="Заголовок 4" xfId="155"/>
    <cellStyle name="ЗаголовокСтолбца" xfId="32"/>
    <cellStyle name="Значение" xfId="33"/>
    <cellStyle name="Итог" xfId="72" builtinId="25" hidden="1"/>
    <cellStyle name="Итог" xfId="156"/>
    <cellStyle name="Контрольная ячейка" xfId="68" builtinId="23" hidden="1"/>
    <cellStyle name="Контрольная ячейка" xfId="157"/>
    <cellStyle name="Название" xfId="57" builtinId="15" hidden="1"/>
    <cellStyle name="Название" xfId="158"/>
    <cellStyle name="Нейтральный" xfId="64" builtinId="28" hidden="1"/>
    <cellStyle name="Нейтральный" xfId="159"/>
    <cellStyle name="Обычный" xfId="0" builtinId="0" customBuiltin="1"/>
    <cellStyle name="Обычный 10" xfId="104"/>
    <cellStyle name="Обычный 12" xfId="105"/>
    <cellStyle name="Обычный 12 2" xfId="34"/>
    <cellStyle name="Обычный 12 3" xfId="106"/>
    <cellStyle name="Обычный 12 3 2" xfId="160"/>
    <cellStyle name="Обычный 14" xfId="107"/>
    <cellStyle name="Обычный 14 2" xfId="161"/>
    <cellStyle name="Обычный 14_UPDATE.WARM.CALC.INDEX.2015.TO.1.2.3" xfId="162"/>
    <cellStyle name="Обычный 15" xfId="35"/>
    <cellStyle name="Обычный 2" xfId="36"/>
    <cellStyle name="Обычный 2 10 2" xfId="37"/>
    <cellStyle name="Обычный 2 2" xfId="38"/>
    <cellStyle name="Обычный 2 2 2" xfId="108"/>
    <cellStyle name="Обычный 2 3" xfId="115"/>
    <cellStyle name="Обычный 2 4" xfId="116"/>
    <cellStyle name="Обычный 2 7" xfId="109"/>
    <cellStyle name="Обычный 2 8" xfId="110"/>
    <cellStyle name="Обычный 2_13 09 24 Баланс (3)" xfId="163"/>
    <cellStyle name="Обычный 20" xfId="164"/>
    <cellStyle name="Обычный 21" xfId="165"/>
    <cellStyle name="Обычный 22" xfId="166"/>
    <cellStyle name="Обычный 23" xfId="167"/>
    <cellStyle name="Обычный 3" xfId="39"/>
    <cellStyle name="Обычный 3 2" xfId="40"/>
    <cellStyle name="Обычный 3 3" xfId="41"/>
    <cellStyle name="Обычный 3 3 2" xfId="111"/>
    <cellStyle name="Обычный 3 3_PASSPORT.TEPLO.PROIZV(v6.0.1)" xfId="168"/>
    <cellStyle name="Обычный 4" xfId="112"/>
    <cellStyle name="Обычный 4 2" xfId="169"/>
    <cellStyle name="Обычный 4_PASSPORT.TEPLO.PROIZV(v6.0.1)" xfId="170"/>
    <cellStyle name="Обычный 5" xfId="42"/>
    <cellStyle name="Обычный 6" xfId="113"/>
    <cellStyle name="Обычный_INVEST.WARM.PLAN.4.78(v0.1)" xfId="43"/>
    <cellStyle name="Обычный_JKH.OPEN.INFO.HVS(v3.5)_цены161210" xfId="44"/>
    <cellStyle name="Обычный_JKH.OPEN.INFO.PRICE.VO_v4.0(10.02.11)" xfId="45"/>
    <cellStyle name="Обычный_KRU.TARIFF.FACT-0.3" xfId="46"/>
    <cellStyle name="Обычный_KRU.TARIFF.TE.FACT(v0.5)_import_02.02 2" xfId="47"/>
    <cellStyle name="Обычный_MINENERGO.340.PRIL79(v0.1)" xfId="48"/>
    <cellStyle name="Обычный_PREDEL.JKH.2010(v1.3)" xfId="49"/>
    <cellStyle name="Обычный_razrabotka_sablonov_po_WKU" xfId="50"/>
    <cellStyle name="Обычный_SIMPLE_1_massive2" xfId="51"/>
    <cellStyle name="Обычный_ЖКУ_проект3" xfId="52"/>
    <cellStyle name="Обычный_Макет_налог на прибыль v 0.6" xfId="53"/>
    <cellStyle name="Обычный_Мониторинг инвестиций" xfId="54"/>
    <cellStyle name="Обычный_Новая проверка голубых" xfId="55"/>
    <cellStyle name="Обычный_Шаблон по источникам для Модуля Реестр (2)" xfId="56"/>
    <cellStyle name="Плохой" xfId="63" builtinId="27" hidden="1"/>
    <cellStyle name="Плохой" xfId="171"/>
    <cellStyle name="Пояснение" xfId="71" builtinId="53" hidden="1"/>
    <cellStyle name="Пояснение" xfId="172"/>
    <cellStyle name="Примечание" xfId="70" builtinId="10" hidden="1"/>
    <cellStyle name="Примечание" xfId="173"/>
    <cellStyle name="Процентный 2" xfId="114"/>
    <cellStyle name="Связанная ячейка" xfId="67" builtinId="24" hidden="1"/>
    <cellStyle name="Связанная ячейка" xfId="174"/>
    <cellStyle name="Стиль 1" xfId="175"/>
    <cellStyle name="Текст предупреждения" xfId="69" builtinId="11" hidden="1"/>
    <cellStyle name="Текст предупреждения" xfId="176"/>
    <cellStyle name="Формула" xfId="177"/>
    <cellStyle name="ФормулаВБ_Мониторинг инвестиций" xfId="178"/>
    <cellStyle name="ФормулаНаКонтроль" xfId="179"/>
    <cellStyle name="Хороший" xfId="62" builtinId="26" hidden="1"/>
    <cellStyle name="Хороший" xfId="180"/>
    <cellStyle name="Шапка" xfId="18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AEAEA"/>
      <rgbColor rgb="00CC0000"/>
      <rgbColor rgb="0000FF00"/>
      <rgbColor rgb="00333399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A6A6A6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8" Type="http://schemas.openxmlformats.org/officeDocument/2006/relationships/worksheet" Target="worksheets/sheet8.xml"/><Relationship Id="rId51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pn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emf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1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1.png"/><Relationship Id="rId1" Type="http://schemas.openxmlformats.org/officeDocument/2006/relationships/image" Target="../media/image22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93</xdr:row>
      <xdr:rowOff>187325</xdr:rowOff>
    </xdr:to>
    <xdr:sp macro="[0]!Instruction.BlockClick" textlink="">
      <xdr:nvSpPr>
        <xdr:cNvPr id="2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>
    <xdr:from>
      <xdr:col>4</xdr:col>
      <xdr:colOff>47624</xdr:colOff>
      <xdr:row>84</xdr:row>
      <xdr:rowOff>114299</xdr:rowOff>
    </xdr:from>
    <xdr:to>
      <xdr:col>9</xdr:col>
      <xdr:colOff>181724</xdr:colOff>
      <xdr:row>86</xdr:row>
      <xdr:rowOff>165299</xdr:rowOff>
    </xdr:to>
    <xdr:sp macro="[0]!Instruction.cmdGetUpdate_Click" textlink="">
      <xdr:nvSpPr>
        <xdr:cNvPr id="9" name="cmdGetUpdate"/>
        <xdr:cNvSpPr txBox="1">
          <a:spLocks noChangeArrowheads="1"/>
        </xdr:cNvSpPr>
      </xdr:nvSpPr>
      <xdr:spPr bwMode="auto">
        <a:xfrm>
          <a:off x="2486024" y="4181475"/>
          <a:ext cx="318210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257175</xdr:colOff>
      <xdr:row>84</xdr:row>
      <xdr:rowOff>114300</xdr:rowOff>
    </xdr:from>
    <xdr:to>
      <xdr:col>15</xdr:col>
      <xdr:colOff>105525</xdr:colOff>
      <xdr:row>86</xdr:row>
      <xdr:rowOff>165300</xdr:rowOff>
    </xdr:to>
    <xdr:sp macro="[0]!Instruction.cmdShowHideUpdateLog_Click" textlink="">
      <xdr:nvSpPr>
        <xdr:cNvPr id="10" name="cmdShowHideUpdateLog"/>
        <xdr:cNvSpPr txBox="1">
          <a:spLocks noChangeArrowheads="1"/>
        </xdr:cNvSpPr>
      </xdr:nvSpPr>
      <xdr:spPr bwMode="auto">
        <a:xfrm>
          <a:off x="5743575" y="4181475"/>
          <a:ext cx="3505950" cy="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6</xdr:row>
      <xdr:rowOff>0</xdr:rowOff>
    </xdr:from>
    <xdr:to>
      <xdr:col>2</xdr:col>
      <xdr:colOff>0</xdr:colOff>
      <xdr:row>6</xdr:row>
      <xdr:rowOff>0</xdr:rowOff>
    </xdr:to>
    <xdr:pic>
      <xdr:nvPicPr>
        <xdr:cNvPr id="462756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BCBCBC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462758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462759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462760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462761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462762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462763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18</xdr:row>
      <xdr:rowOff>0</xdr:rowOff>
    </xdr:from>
    <xdr:to>
      <xdr:col>2</xdr:col>
      <xdr:colOff>0</xdr:colOff>
      <xdr:row>18</xdr:row>
      <xdr:rowOff>0</xdr:rowOff>
    </xdr:to>
    <xdr:pic>
      <xdr:nvPicPr>
        <xdr:cNvPr id="462764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381952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0</xdr:colOff>
      <xdr:row>32</xdr:row>
      <xdr:rowOff>0</xdr:rowOff>
    </xdr:from>
    <xdr:to>
      <xdr:col>2</xdr:col>
      <xdr:colOff>0</xdr:colOff>
      <xdr:row>32</xdr:row>
      <xdr:rowOff>0</xdr:rowOff>
    </xdr:to>
    <xdr:pic>
      <xdr:nvPicPr>
        <xdr:cNvPr id="462765" name="Pict 9" descr="тест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4114800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47625</xdr:rowOff>
    </xdr:from>
    <xdr:to>
      <xdr:col>1</xdr:col>
      <xdr:colOff>447675</xdr:colOff>
      <xdr:row>94</xdr:row>
      <xdr:rowOff>9525</xdr:rowOff>
    </xdr:to>
    <xdr:pic macro="[0]!Instruction.BlockClick">
      <xdr:nvPicPr>
        <xdr:cNvPr id="462766" name="InstrImg_7" descr="icon8.png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3867150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67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8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82</xdr:row>
      <xdr:rowOff>57150</xdr:rowOff>
    </xdr:from>
    <xdr:to>
      <xdr:col>4</xdr:col>
      <xdr:colOff>257175</xdr:colOff>
      <xdr:row>83</xdr:row>
      <xdr:rowOff>19050</xdr:rowOff>
    </xdr:to>
    <xdr:pic macro="[0]!Instruction.chkUpdates_Click">
      <xdr:nvPicPr>
        <xdr:cNvPr id="462769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104775</xdr:colOff>
      <xdr:row>80</xdr:row>
      <xdr:rowOff>47625</xdr:rowOff>
    </xdr:from>
    <xdr:to>
      <xdr:col>4</xdr:col>
      <xdr:colOff>257175</xdr:colOff>
      <xdr:row>81</xdr:row>
      <xdr:rowOff>9525</xdr:rowOff>
    </xdr:to>
    <xdr:pic macro="[0]!Instruction.chkUpdates_Click">
      <xdr:nvPicPr>
        <xdr:cNvPr id="462770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76525" y="41148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57150</xdr:colOff>
      <xdr:row>84</xdr:row>
      <xdr:rowOff>104775</xdr:rowOff>
    </xdr:from>
    <xdr:to>
      <xdr:col>5</xdr:col>
      <xdr:colOff>180975</xdr:colOff>
      <xdr:row>86</xdr:row>
      <xdr:rowOff>142875</xdr:rowOff>
    </xdr:to>
    <xdr:pic macro="[0]!Instruction.cmdGetUpdate_Click">
      <xdr:nvPicPr>
        <xdr:cNvPr id="462771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276225</xdr:colOff>
      <xdr:row>84</xdr:row>
      <xdr:rowOff>104775</xdr:rowOff>
    </xdr:from>
    <xdr:to>
      <xdr:col>11</xdr:col>
      <xdr:colOff>104775</xdr:colOff>
      <xdr:row>86</xdr:row>
      <xdr:rowOff>142875</xdr:rowOff>
    </xdr:to>
    <xdr:pic macro="[0]!Instruction.cmdShowHideUpdateLog_Click">
      <xdr:nvPicPr>
        <xdr:cNvPr id="462772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33875" y="41148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219380</xdr:colOff>
      <xdr:row>2</xdr:row>
      <xdr:rowOff>9392</xdr:rowOff>
    </xdr:from>
    <xdr:to>
      <xdr:col>2</xdr:col>
      <xdr:colOff>1303225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462774" name="cmdAct_2" descr="icon15.png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247650"/>
          <a:ext cx="2857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219075</xdr:colOff>
      <xdr:row>2</xdr:row>
      <xdr:rowOff>9525</xdr:rowOff>
    </xdr:from>
    <xdr:to>
      <xdr:col>4</xdr:col>
      <xdr:colOff>81629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462776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3333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220436</xdr:colOff>
      <xdr:row>2</xdr:row>
      <xdr:rowOff>3612</xdr:rowOff>
    </xdr:from>
    <xdr:to>
      <xdr:col>4</xdr:col>
      <xdr:colOff>141514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200025</xdr:colOff>
      <xdr:row>1</xdr:row>
      <xdr:rowOff>136963</xdr:rowOff>
    </xdr:from>
    <xdr:ext cx="250371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18</xdr:col>
      <xdr:colOff>200025</xdr:colOff>
      <xdr:row>1</xdr:row>
      <xdr:rowOff>47625</xdr:rowOff>
    </xdr:from>
    <xdr:to>
      <xdr:col>24</xdr:col>
      <xdr:colOff>267803</xdr:colOff>
      <xdr:row>2</xdr:row>
      <xdr:rowOff>123825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15150" y="180975"/>
          <a:ext cx="1839428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BCBCBC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  <xdr:twoCellAnchor editAs="oneCell">
    <xdr:from>
      <xdr:col>2</xdr:col>
      <xdr:colOff>0</xdr:colOff>
      <xdr:row>6</xdr:row>
      <xdr:rowOff>0</xdr:rowOff>
    </xdr:from>
    <xdr:to>
      <xdr:col>22</xdr:col>
      <xdr:colOff>66675</xdr:colOff>
      <xdr:row>105</xdr:row>
      <xdr:rowOff>9525</xdr:rowOff>
    </xdr:to>
    <xdr:pic>
      <xdr:nvPicPr>
        <xdr:cNvPr id="193537" name="InstrWord" hidden="1"/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1181100"/>
          <a:ext cx="7162800" cy="4705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66675</xdr:colOff>
      <xdr:row>0</xdr:row>
      <xdr:rowOff>47625</xdr:rowOff>
    </xdr:from>
    <xdr:to>
      <xdr:col>6</xdr:col>
      <xdr:colOff>78601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13</xdr:row>
      <xdr:rowOff>0</xdr:rowOff>
    </xdr:from>
    <xdr:to>
      <xdr:col>6</xdr:col>
      <xdr:colOff>228600</xdr:colOff>
      <xdr:row>13</xdr:row>
      <xdr:rowOff>190500</xdr:rowOff>
    </xdr:to>
    <xdr:grpSp>
      <xdr:nvGrpSpPr>
        <xdr:cNvPr id="463905" name="shCalendar" hidden="1"/>
        <xdr:cNvGrpSpPr>
          <a:grpSpLocks/>
        </xdr:cNvGrpSpPr>
      </xdr:nvGrpSpPr>
      <xdr:grpSpPr bwMode="auto">
        <a:xfrm>
          <a:off x="6515100" y="19621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639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639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5</xdr:col>
      <xdr:colOff>1</xdr:colOff>
      <xdr:row>42</xdr:row>
      <xdr:rowOff>47625</xdr:rowOff>
    </xdr:from>
    <xdr:to>
      <xdr:col>6</xdr:col>
      <xdr:colOff>1</xdr:colOff>
      <xdr:row>42</xdr:row>
      <xdr:rowOff>333375</xdr:rowOff>
    </xdr:to>
    <xdr:sp macro="[0]!modList00.FillTemplate" textlink="">
      <xdr:nvSpPr>
        <xdr:cNvPr id="9" name="cmdFillTemp" hidden="1"/>
        <xdr:cNvSpPr>
          <a:spLocks noChangeArrowheads="1"/>
        </xdr:cNvSpPr>
      </xdr:nvSpPr>
      <xdr:spPr bwMode="auto">
        <a:xfrm>
          <a:off x="3095626" y="781050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Продолжить заполнение</a:t>
          </a:r>
        </a:p>
      </xdr:txBody>
    </xdr:sp>
    <xdr:clientData/>
  </xdr:twoCellAnchor>
  <xdr:twoCellAnchor>
    <xdr:from>
      <xdr:col>5</xdr:col>
      <xdr:colOff>1</xdr:colOff>
      <xdr:row>24</xdr:row>
      <xdr:rowOff>47625</xdr:rowOff>
    </xdr:from>
    <xdr:to>
      <xdr:col>6</xdr:col>
      <xdr:colOff>1</xdr:colOff>
      <xdr:row>24</xdr:row>
      <xdr:rowOff>333375</xdr:rowOff>
    </xdr:to>
    <xdr:sp macro="[0]!modList00.cmdOrganizationChoice_Click_Handler" textlink="">
      <xdr:nvSpPr>
        <xdr:cNvPr id="10" name="cmdOrgChoice" hidden="1"/>
        <xdr:cNvSpPr>
          <a:spLocks noChangeArrowheads="1"/>
        </xdr:cNvSpPr>
      </xdr:nvSpPr>
      <xdr:spPr bwMode="auto">
        <a:xfrm>
          <a:off x="3095626" y="5162550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  <xdr:twoCellAnchor editAs="oneCell">
    <xdr:from>
      <xdr:col>7</xdr:col>
      <xdr:colOff>0</xdr:colOff>
      <xdr:row>6</xdr:row>
      <xdr:rowOff>0</xdr:rowOff>
    </xdr:from>
    <xdr:to>
      <xdr:col>7</xdr:col>
      <xdr:colOff>247650</xdr:colOff>
      <xdr:row>7</xdr:row>
      <xdr:rowOff>0</xdr:rowOff>
    </xdr:to>
    <xdr:pic macro="[0]!modInfo.MainSheetHelp">
      <xdr:nvPicPr>
        <xdr:cNvPr id="463909" name="ExcludeHelp_7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7905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247650</xdr:colOff>
      <xdr:row>4</xdr:row>
      <xdr:rowOff>247650</xdr:rowOff>
    </xdr:to>
    <xdr:pic macro="[0]!modInfo.MainSheetHelp">
      <xdr:nvPicPr>
        <xdr:cNvPr id="463910" name="ExcludeHelp_1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10</xdr:row>
      <xdr:rowOff>0</xdr:rowOff>
    </xdr:from>
    <xdr:to>
      <xdr:col>7</xdr:col>
      <xdr:colOff>247650</xdr:colOff>
      <xdr:row>10</xdr:row>
      <xdr:rowOff>247650</xdr:rowOff>
    </xdr:to>
    <xdr:pic macro="[0]!modInfo.MainSheetHelp">
      <xdr:nvPicPr>
        <xdr:cNvPr id="463911" name="ExcludeHelp_3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12</xdr:row>
      <xdr:rowOff>0</xdr:rowOff>
    </xdr:from>
    <xdr:to>
      <xdr:col>7</xdr:col>
      <xdr:colOff>247650</xdr:colOff>
      <xdr:row>13</xdr:row>
      <xdr:rowOff>0</xdr:rowOff>
    </xdr:to>
    <xdr:pic macro="[0]!modInfo.MainSheetHelp">
      <xdr:nvPicPr>
        <xdr:cNvPr id="463912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15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3" name="ExcludeHelp_5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16</xdr:row>
      <xdr:rowOff>0</xdr:rowOff>
    </xdr:from>
    <xdr:to>
      <xdr:col>7</xdr:col>
      <xdr:colOff>247650</xdr:colOff>
      <xdr:row>18</xdr:row>
      <xdr:rowOff>214032</xdr:rowOff>
    </xdr:to>
    <xdr:pic macro="[0]!modInfo.MainSheetHelp">
      <xdr:nvPicPr>
        <xdr:cNvPr id="463914" name="ExcludeHelp_6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16205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247650</xdr:colOff>
      <xdr:row>10</xdr:row>
      <xdr:rowOff>123264</xdr:rowOff>
    </xdr:to>
    <xdr:pic macro="[0]!modInfo.MainSheetHelp">
      <xdr:nvPicPr>
        <xdr:cNvPr id="463915" name="ExcludeHelp_2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0382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114300</xdr:colOff>
      <xdr:row>4</xdr:row>
      <xdr:rowOff>114300</xdr:rowOff>
    </xdr:from>
    <xdr:to>
      <xdr:col>7</xdr:col>
      <xdr:colOff>85725</xdr:colOff>
      <xdr:row>4</xdr:row>
      <xdr:rowOff>333375</xdr:rowOff>
    </xdr:to>
    <xdr:pic macro="[0]!modList00.CreatePrintedForm">
      <xdr:nvPicPr>
        <xdr:cNvPr id="23" name="cmdCreatePrintedForm" descr="Создание печатной формы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91300" y="2571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7</xdr:col>
      <xdr:colOff>0</xdr:colOff>
      <xdr:row>31</xdr:row>
      <xdr:rowOff>0</xdr:rowOff>
    </xdr:from>
    <xdr:ext cx="247650" cy="247650"/>
    <xdr:pic macro="[0]!modInfo.MainSheetHelp">
      <xdr:nvPicPr>
        <xdr:cNvPr id="15" name="ExcludeHelp_4" descr="Справка по листу" hidden="1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7145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2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3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4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Info.FREEZE_PANES_STATIC">
      <xdr:nvPicPr>
        <xdr:cNvPr id="5" name="FREEZE_PANES_A11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9525</xdr:colOff>
      <xdr:row>3</xdr:row>
      <xdr:rowOff>0</xdr:rowOff>
    </xdr:from>
    <xdr:to>
      <xdr:col>3</xdr:col>
      <xdr:colOff>9525</xdr:colOff>
      <xdr:row>3</xdr:row>
      <xdr:rowOff>247650</xdr:rowOff>
    </xdr:to>
    <xdr:pic macro="[0]!modInfo.FREEZE_PANES_STATIC">
      <xdr:nvPicPr>
        <xdr:cNvPr id="7" name="UNFREEZE_PANES_A11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27</xdr:row>
      <xdr:rowOff>104775</xdr:rowOff>
    </xdr:from>
    <xdr:to>
      <xdr:col>5</xdr:col>
      <xdr:colOff>247650</xdr:colOff>
      <xdr:row>27</xdr:row>
      <xdr:rowOff>390525</xdr:rowOff>
    </xdr:to>
    <xdr:sp macro="[0]!modList07.cmdDoIt_Click_Handler" textlink="">
      <xdr:nvSpPr>
        <xdr:cNvPr id="18" name="cmdCreate_Sheets" hidden="1"/>
        <xdr:cNvSpPr>
          <a:spLocks noChangeArrowheads="1"/>
        </xdr:cNvSpPr>
      </xdr:nvSpPr>
      <xdr:spPr bwMode="auto">
        <a:xfrm>
          <a:off x="466725" y="2714625"/>
          <a:ext cx="3381375" cy="285750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BCBCBC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листы с показателями</a:t>
          </a:r>
        </a:p>
      </xdr:txBody>
    </xdr:sp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1" name="FREEZE_PANES_A2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9525</xdr:rowOff>
    </xdr:from>
    <xdr:to>
      <xdr:col>2</xdr:col>
      <xdr:colOff>247650</xdr:colOff>
      <xdr:row>3</xdr:row>
      <xdr:rowOff>257175</xdr:rowOff>
    </xdr:to>
    <xdr:pic macro="[0]!modInfo.FREEZE_PANES_STATIC">
      <xdr:nvPicPr>
        <xdr:cNvPr id="461082" name="UNFREEZE_PANES_A2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4287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47625</xdr:colOff>
      <xdr:row>17</xdr:row>
      <xdr:rowOff>28575</xdr:rowOff>
    </xdr:from>
    <xdr:to>
      <xdr:col>3</xdr:col>
      <xdr:colOff>266700</xdr:colOff>
      <xdr:row>17</xdr:row>
      <xdr:rowOff>247650</xdr:rowOff>
    </xdr:to>
    <xdr:pic macro="[0]!modInfo.MainSheetHelp">
      <xdr:nvPicPr>
        <xdr:cNvPr id="9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8</xdr:col>
      <xdr:colOff>57150</xdr:colOff>
      <xdr:row>18</xdr:row>
      <xdr:rowOff>28575</xdr:rowOff>
    </xdr:from>
    <xdr:to>
      <xdr:col>8</xdr:col>
      <xdr:colOff>276225</xdr:colOff>
      <xdr:row>18</xdr:row>
      <xdr:rowOff>247650</xdr:rowOff>
    </xdr:to>
    <xdr:pic macro="[0]!modInfo.MainSheetHelp">
      <xdr:nvPicPr>
        <xdr:cNvPr id="10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86300" y="11239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12</xdr:col>
      <xdr:colOff>47625</xdr:colOff>
      <xdr:row>18</xdr:row>
      <xdr:rowOff>38100</xdr:rowOff>
    </xdr:from>
    <xdr:to>
      <xdr:col>12</xdr:col>
      <xdr:colOff>266700</xdr:colOff>
      <xdr:row>18</xdr:row>
      <xdr:rowOff>257175</xdr:rowOff>
    </xdr:to>
    <xdr:pic macro="[0]!modInfo.MainSheetHelp">
      <xdr:nvPicPr>
        <xdr:cNvPr id="11" name="ExcludeHelp_3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1334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38100</xdr:colOff>
      <xdr:row>17</xdr:row>
      <xdr:rowOff>28575</xdr:rowOff>
    </xdr:from>
    <xdr:to>
      <xdr:col>9</xdr:col>
      <xdr:colOff>257175</xdr:colOff>
      <xdr:row>17</xdr:row>
      <xdr:rowOff>247650</xdr:rowOff>
    </xdr:to>
    <xdr:pic macro="[0]!modInfo.MainSheetHelp">
      <xdr:nvPicPr>
        <xdr:cNvPr id="12" name="ExcludeHelp_4" descr="Справка по листу"/>
        <xdr:cNvPicPr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91500" y="8286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4" name="FREEZE_PANES_G11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38100</xdr:colOff>
      <xdr:row>20</xdr:row>
      <xdr:rowOff>38100</xdr:rowOff>
    </xdr:from>
    <xdr:to>
      <xdr:col>2</xdr:col>
      <xdr:colOff>285750</xdr:colOff>
      <xdr:row>21</xdr:row>
      <xdr:rowOff>142875</xdr:rowOff>
    </xdr:to>
    <xdr:pic macro="[0]!modInfo.FREEZE_PANES_STATIC">
      <xdr:nvPicPr>
        <xdr:cNvPr id="454935" name="UNFREEZE_PANES_G11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38100</xdr:colOff>
      <xdr:row>29</xdr:row>
      <xdr:rowOff>0</xdr:rowOff>
    </xdr:from>
    <xdr:to>
      <xdr:col>9</xdr:col>
      <xdr:colOff>228600</xdr:colOff>
      <xdr:row>29</xdr:row>
      <xdr:rowOff>190500</xdr:rowOff>
    </xdr:to>
    <xdr:grpSp>
      <xdr:nvGrpSpPr>
        <xdr:cNvPr id="4" name="shCalendar" hidden="1"/>
        <xdr:cNvGrpSpPr>
          <a:grpSpLocks/>
        </xdr:cNvGrpSpPr>
      </xdr:nvGrpSpPr>
      <xdr:grpSpPr bwMode="auto">
        <a:xfrm>
          <a:off x="12001500" y="28289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7" name="shCalendar" hidden="1"/>
        <xdr:cNvGrpSpPr>
          <a:grpSpLocks/>
        </xdr:cNvGrpSpPr>
      </xdr:nvGrpSpPr>
      <xdr:grpSpPr bwMode="auto">
        <a:xfrm>
          <a:off x="6572250" y="34671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0" name="shCalendar" hidden="1"/>
        <xdr:cNvGrpSpPr>
          <a:grpSpLocks/>
        </xdr:cNvGrpSpPr>
      </xdr:nvGrpSpPr>
      <xdr:grpSpPr bwMode="auto">
        <a:xfrm>
          <a:off x="6572250" y="38957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13" name="shCalendar" hidden="1"/>
        <xdr:cNvGrpSpPr>
          <a:grpSpLocks/>
        </xdr:cNvGrpSpPr>
      </xdr:nvGrpSpPr>
      <xdr:grpSpPr bwMode="auto">
        <a:xfrm>
          <a:off x="6572250" y="38957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6" name="shCalendar" hidden="1"/>
        <xdr:cNvGrpSpPr>
          <a:grpSpLocks/>
        </xdr:cNvGrpSpPr>
      </xdr:nvGrpSpPr>
      <xdr:grpSpPr bwMode="auto">
        <a:xfrm>
          <a:off x="6572250" y="48958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9" name="shCalendar" hidden="1"/>
        <xdr:cNvGrpSpPr>
          <a:grpSpLocks/>
        </xdr:cNvGrpSpPr>
      </xdr:nvGrpSpPr>
      <xdr:grpSpPr bwMode="auto">
        <a:xfrm>
          <a:off x="6572250" y="48958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22" name="shCalendar" hidden="1"/>
        <xdr:cNvGrpSpPr>
          <a:grpSpLocks/>
        </xdr:cNvGrpSpPr>
      </xdr:nvGrpSpPr>
      <xdr:grpSpPr bwMode="auto">
        <a:xfrm>
          <a:off x="6572250" y="48958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36</xdr:row>
      <xdr:rowOff>0</xdr:rowOff>
    </xdr:from>
    <xdr:ext cx="190500" cy="190500"/>
    <xdr:grpSp>
      <xdr:nvGrpSpPr>
        <xdr:cNvPr id="25" name="shCalendar" hidden="1"/>
        <xdr:cNvGrpSpPr>
          <a:grpSpLocks/>
        </xdr:cNvGrpSpPr>
      </xdr:nvGrpSpPr>
      <xdr:grpSpPr bwMode="auto">
        <a:xfrm>
          <a:off x="6572250" y="5895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36</xdr:row>
      <xdr:rowOff>0</xdr:rowOff>
    </xdr:from>
    <xdr:ext cx="190500" cy="190500"/>
    <xdr:grpSp>
      <xdr:nvGrpSpPr>
        <xdr:cNvPr id="28" name="shCalendar" hidden="1"/>
        <xdr:cNvGrpSpPr>
          <a:grpSpLocks/>
        </xdr:cNvGrpSpPr>
      </xdr:nvGrpSpPr>
      <xdr:grpSpPr bwMode="auto">
        <a:xfrm>
          <a:off x="6572250" y="5895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2</xdr:row>
      <xdr:rowOff>0</xdr:rowOff>
    </xdr:from>
    <xdr:ext cx="190500" cy="190500"/>
    <xdr:grpSp>
      <xdr:nvGrpSpPr>
        <xdr:cNvPr id="31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</xdr:row>
      <xdr:rowOff>0</xdr:rowOff>
    </xdr:from>
    <xdr:ext cx="190500" cy="190500"/>
    <xdr:grpSp>
      <xdr:nvGrpSpPr>
        <xdr:cNvPr id="34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5</xdr:row>
      <xdr:rowOff>0</xdr:rowOff>
    </xdr:from>
    <xdr:ext cx="190500" cy="190500"/>
    <xdr:grpSp>
      <xdr:nvGrpSpPr>
        <xdr:cNvPr id="37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6</xdr:row>
      <xdr:rowOff>0</xdr:rowOff>
    </xdr:from>
    <xdr:ext cx="190500" cy="190500"/>
    <xdr:grpSp>
      <xdr:nvGrpSpPr>
        <xdr:cNvPr id="40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8</xdr:row>
      <xdr:rowOff>0</xdr:rowOff>
    </xdr:from>
    <xdr:ext cx="190500" cy="190500"/>
    <xdr:grpSp>
      <xdr:nvGrpSpPr>
        <xdr:cNvPr id="43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9</xdr:row>
      <xdr:rowOff>0</xdr:rowOff>
    </xdr:from>
    <xdr:ext cx="190500" cy="190500"/>
    <xdr:grpSp>
      <xdr:nvGrpSpPr>
        <xdr:cNvPr id="46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10</xdr:row>
      <xdr:rowOff>0</xdr:rowOff>
    </xdr:from>
    <xdr:ext cx="190500" cy="190500"/>
    <xdr:grpSp>
      <xdr:nvGrpSpPr>
        <xdr:cNvPr id="49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12</xdr:row>
      <xdr:rowOff>0</xdr:rowOff>
    </xdr:from>
    <xdr:ext cx="190500" cy="190500"/>
    <xdr:grpSp>
      <xdr:nvGrpSpPr>
        <xdr:cNvPr id="52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13</xdr:row>
      <xdr:rowOff>0</xdr:rowOff>
    </xdr:from>
    <xdr:ext cx="190500" cy="190500"/>
    <xdr:grpSp>
      <xdr:nvGrpSpPr>
        <xdr:cNvPr id="55" name="shCalendar" hidden="1"/>
        <xdr:cNvGrpSpPr>
          <a:grpSpLocks/>
        </xdr:cNvGrpSpPr>
      </xdr:nvGrpSpPr>
      <xdr:grpSpPr bwMode="auto">
        <a:xfrm>
          <a:off x="657225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5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58" name="shCalendar" hidden="1"/>
        <xdr:cNvGrpSpPr>
          <a:grpSpLocks/>
        </xdr:cNvGrpSpPr>
      </xdr:nvGrpSpPr>
      <xdr:grpSpPr bwMode="auto">
        <a:xfrm>
          <a:off x="6572250" y="34671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5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61" name="shCalendar" hidden="1"/>
        <xdr:cNvGrpSpPr>
          <a:grpSpLocks/>
        </xdr:cNvGrpSpPr>
      </xdr:nvGrpSpPr>
      <xdr:grpSpPr bwMode="auto">
        <a:xfrm>
          <a:off x="6572250" y="34671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64" name="shCalendar" hidden="1"/>
        <xdr:cNvGrpSpPr>
          <a:grpSpLocks/>
        </xdr:cNvGrpSpPr>
      </xdr:nvGrpSpPr>
      <xdr:grpSpPr bwMode="auto">
        <a:xfrm>
          <a:off x="6572250" y="34671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67" name="shCalendar" hidden="1"/>
        <xdr:cNvGrpSpPr>
          <a:grpSpLocks/>
        </xdr:cNvGrpSpPr>
      </xdr:nvGrpSpPr>
      <xdr:grpSpPr bwMode="auto">
        <a:xfrm>
          <a:off x="6572250" y="34671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70" name="shCalendar" hidden="1"/>
        <xdr:cNvGrpSpPr>
          <a:grpSpLocks/>
        </xdr:cNvGrpSpPr>
      </xdr:nvGrpSpPr>
      <xdr:grpSpPr bwMode="auto">
        <a:xfrm>
          <a:off x="6572250" y="34671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73" name="shCalendar" hidden="1"/>
        <xdr:cNvGrpSpPr>
          <a:grpSpLocks/>
        </xdr:cNvGrpSpPr>
      </xdr:nvGrpSpPr>
      <xdr:grpSpPr bwMode="auto">
        <a:xfrm>
          <a:off x="6572250" y="34671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76" name="shCalendar" hidden="1"/>
        <xdr:cNvGrpSpPr>
          <a:grpSpLocks/>
        </xdr:cNvGrpSpPr>
      </xdr:nvGrpSpPr>
      <xdr:grpSpPr bwMode="auto">
        <a:xfrm>
          <a:off x="6572250" y="34671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79" name="shCalendar" hidden="1"/>
        <xdr:cNvGrpSpPr>
          <a:grpSpLocks/>
        </xdr:cNvGrpSpPr>
      </xdr:nvGrpSpPr>
      <xdr:grpSpPr bwMode="auto">
        <a:xfrm>
          <a:off x="6572250" y="34671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82" name="shCalendar" hidden="1"/>
        <xdr:cNvGrpSpPr>
          <a:grpSpLocks/>
        </xdr:cNvGrpSpPr>
      </xdr:nvGrpSpPr>
      <xdr:grpSpPr bwMode="auto">
        <a:xfrm>
          <a:off x="6572250" y="34671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85" name="shCalendar" hidden="1"/>
        <xdr:cNvGrpSpPr>
          <a:grpSpLocks/>
        </xdr:cNvGrpSpPr>
      </xdr:nvGrpSpPr>
      <xdr:grpSpPr bwMode="auto">
        <a:xfrm>
          <a:off x="6572250" y="34671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8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88" name="shCalendar" hidden="1"/>
        <xdr:cNvGrpSpPr>
          <a:grpSpLocks/>
        </xdr:cNvGrpSpPr>
      </xdr:nvGrpSpPr>
      <xdr:grpSpPr bwMode="auto">
        <a:xfrm>
          <a:off x="6572250" y="34671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8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30</xdr:row>
      <xdr:rowOff>0</xdr:rowOff>
    </xdr:from>
    <xdr:ext cx="190500" cy="190500"/>
    <xdr:grpSp>
      <xdr:nvGrpSpPr>
        <xdr:cNvPr id="91" name="shCalendar" hidden="1"/>
        <xdr:cNvGrpSpPr>
          <a:grpSpLocks/>
        </xdr:cNvGrpSpPr>
      </xdr:nvGrpSpPr>
      <xdr:grpSpPr bwMode="auto">
        <a:xfrm>
          <a:off x="6572250" y="34671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94" name="shCalendar" hidden="1"/>
        <xdr:cNvGrpSpPr>
          <a:grpSpLocks/>
        </xdr:cNvGrpSpPr>
      </xdr:nvGrpSpPr>
      <xdr:grpSpPr bwMode="auto">
        <a:xfrm>
          <a:off x="6572250" y="38957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32</xdr:row>
      <xdr:rowOff>0</xdr:rowOff>
    </xdr:from>
    <xdr:ext cx="190500" cy="190500"/>
    <xdr:grpSp>
      <xdr:nvGrpSpPr>
        <xdr:cNvPr id="97" name="shCalendar" hidden="1"/>
        <xdr:cNvGrpSpPr>
          <a:grpSpLocks/>
        </xdr:cNvGrpSpPr>
      </xdr:nvGrpSpPr>
      <xdr:grpSpPr bwMode="auto">
        <a:xfrm>
          <a:off x="6572250" y="38957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9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9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00" name="shCalendar" hidden="1"/>
        <xdr:cNvGrpSpPr>
          <a:grpSpLocks/>
        </xdr:cNvGrpSpPr>
      </xdr:nvGrpSpPr>
      <xdr:grpSpPr bwMode="auto">
        <a:xfrm>
          <a:off x="6572250" y="48958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03" name="shCalendar" hidden="1"/>
        <xdr:cNvGrpSpPr>
          <a:grpSpLocks/>
        </xdr:cNvGrpSpPr>
      </xdr:nvGrpSpPr>
      <xdr:grpSpPr bwMode="auto">
        <a:xfrm>
          <a:off x="6572250" y="48958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34</xdr:row>
      <xdr:rowOff>0</xdr:rowOff>
    </xdr:from>
    <xdr:ext cx="190500" cy="190500"/>
    <xdr:grpSp>
      <xdr:nvGrpSpPr>
        <xdr:cNvPr id="106" name="shCalendar" hidden="1"/>
        <xdr:cNvGrpSpPr>
          <a:grpSpLocks/>
        </xdr:cNvGrpSpPr>
      </xdr:nvGrpSpPr>
      <xdr:grpSpPr bwMode="auto">
        <a:xfrm>
          <a:off x="6572250" y="48958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0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0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36</xdr:row>
      <xdr:rowOff>0</xdr:rowOff>
    </xdr:from>
    <xdr:ext cx="190500" cy="190500"/>
    <xdr:grpSp>
      <xdr:nvGrpSpPr>
        <xdr:cNvPr id="109" name="shCalendar" hidden="1"/>
        <xdr:cNvGrpSpPr>
          <a:grpSpLocks/>
        </xdr:cNvGrpSpPr>
      </xdr:nvGrpSpPr>
      <xdr:grpSpPr bwMode="auto">
        <a:xfrm>
          <a:off x="6572250" y="5895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7</xdr:col>
      <xdr:colOff>38100</xdr:colOff>
      <xdr:row>36</xdr:row>
      <xdr:rowOff>0</xdr:rowOff>
    </xdr:from>
    <xdr:ext cx="190500" cy="190500"/>
    <xdr:grpSp>
      <xdr:nvGrpSpPr>
        <xdr:cNvPr id="112" name="shCalendar" hidden="1"/>
        <xdr:cNvGrpSpPr>
          <a:grpSpLocks/>
        </xdr:cNvGrpSpPr>
      </xdr:nvGrpSpPr>
      <xdr:grpSpPr bwMode="auto">
        <a:xfrm>
          <a:off x="6572250" y="5895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115" name="shCalendar" hidden="1"/>
        <xdr:cNvGrpSpPr>
          <a:grpSpLocks/>
        </xdr:cNvGrpSpPr>
      </xdr:nvGrpSpPr>
      <xdr:grpSpPr bwMode="auto">
        <a:xfrm>
          <a:off x="12001500" y="34671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1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118" name="shCalendar" hidden="1"/>
        <xdr:cNvGrpSpPr>
          <a:grpSpLocks/>
        </xdr:cNvGrpSpPr>
      </xdr:nvGrpSpPr>
      <xdr:grpSpPr bwMode="auto">
        <a:xfrm>
          <a:off x="12001500" y="34671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1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21" name="shCalendar" hidden="1"/>
        <xdr:cNvGrpSpPr>
          <a:grpSpLocks/>
        </xdr:cNvGrpSpPr>
      </xdr:nvGrpSpPr>
      <xdr:grpSpPr bwMode="auto">
        <a:xfrm>
          <a:off x="12001500" y="38957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124" name="shCalendar" hidden="1"/>
        <xdr:cNvGrpSpPr>
          <a:grpSpLocks/>
        </xdr:cNvGrpSpPr>
      </xdr:nvGrpSpPr>
      <xdr:grpSpPr bwMode="auto">
        <a:xfrm>
          <a:off x="12001500" y="38957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127" name="shCalendar" hidden="1"/>
        <xdr:cNvGrpSpPr>
          <a:grpSpLocks/>
        </xdr:cNvGrpSpPr>
      </xdr:nvGrpSpPr>
      <xdr:grpSpPr bwMode="auto">
        <a:xfrm>
          <a:off x="12001500" y="48958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2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2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130" name="shCalendar" hidden="1"/>
        <xdr:cNvGrpSpPr>
          <a:grpSpLocks/>
        </xdr:cNvGrpSpPr>
      </xdr:nvGrpSpPr>
      <xdr:grpSpPr bwMode="auto">
        <a:xfrm>
          <a:off x="12001500" y="48958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133" name="shCalendar" hidden="1"/>
        <xdr:cNvGrpSpPr>
          <a:grpSpLocks/>
        </xdr:cNvGrpSpPr>
      </xdr:nvGrpSpPr>
      <xdr:grpSpPr bwMode="auto">
        <a:xfrm>
          <a:off x="12001500" y="48958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36</xdr:row>
      <xdr:rowOff>0</xdr:rowOff>
    </xdr:from>
    <xdr:ext cx="190500" cy="190500"/>
    <xdr:grpSp>
      <xdr:nvGrpSpPr>
        <xdr:cNvPr id="136" name="shCalendar" hidden="1"/>
        <xdr:cNvGrpSpPr>
          <a:grpSpLocks/>
        </xdr:cNvGrpSpPr>
      </xdr:nvGrpSpPr>
      <xdr:grpSpPr bwMode="auto">
        <a:xfrm>
          <a:off x="12001500" y="5895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3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3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36</xdr:row>
      <xdr:rowOff>0</xdr:rowOff>
    </xdr:from>
    <xdr:ext cx="190500" cy="190500"/>
    <xdr:grpSp>
      <xdr:nvGrpSpPr>
        <xdr:cNvPr id="139" name="shCalendar" hidden="1"/>
        <xdr:cNvGrpSpPr>
          <a:grpSpLocks/>
        </xdr:cNvGrpSpPr>
      </xdr:nvGrpSpPr>
      <xdr:grpSpPr bwMode="auto">
        <a:xfrm>
          <a:off x="12001500" y="5895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2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5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4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48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4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1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4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57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5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5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0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3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0</xdr:row>
      <xdr:rowOff>0</xdr:rowOff>
    </xdr:from>
    <xdr:ext cx="190500" cy="190500"/>
    <xdr:grpSp>
      <xdr:nvGrpSpPr>
        <xdr:cNvPr id="166" name="shCalendar" hidden="1"/>
        <xdr:cNvGrpSpPr>
          <a:grpSpLocks/>
        </xdr:cNvGrpSpPr>
      </xdr:nvGrpSpPr>
      <xdr:grpSpPr bwMode="auto">
        <a:xfrm>
          <a:off x="12001500" y="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6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6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169" name="shCalendar" hidden="1"/>
        <xdr:cNvGrpSpPr>
          <a:grpSpLocks/>
        </xdr:cNvGrpSpPr>
      </xdr:nvGrpSpPr>
      <xdr:grpSpPr bwMode="auto">
        <a:xfrm>
          <a:off x="12001500" y="34671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172" name="shCalendar" hidden="1"/>
        <xdr:cNvGrpSpPr>
          <a:grpSpLocks/>
        </xdr:cNvGrpSpPr>
      </xdr:nvGrpSpPr>
      <xdr:grpSpPr bwMode="auto">
        <a:xfrm>
          <a:off x="12001500" y="34671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175" name="shCalendar" hidden="1"/>
        <xdr:cNvGrpSpPr>
          <a:grpSpLocks/>
        </xdr:cNvGrpSpPr>
      </xdr:nvGrpSpPr>
      <xdr:grpSpPr bwMode="auto">
        <a:xfrm>
          <a:off x="12001500" y="34671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7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178" name="shCalendar" hidden="1"/>
        <xdr:cNvGrpSpPr>
          <a:grpSpLocks/>
        </xdr:cNvGrpSpPr>
      </xdr:nvGrpSpPr>
      <xdr:grpSpPr bwMode="auto">
        <a:xfrm>
          <a:off x="12001500" y="34671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7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181" name="shCalendar" hidden="1"/>
        <xdr:cNvGrpSpPr>
          <a:grpSpLocks/>
        </xdr:cNvGrpSpPr>
      </xdr:nvGrpSpPr>
      <xdr:grpSpPr bwMode="auto">
        <a:xfrm>
          <a:off x="12001500" y="34671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184" name="shCalendar" hidden="1"/>
        <xdr:cNvGrpSpPr>
          <a:grpSpLocks/>
        </xdr:cNvGrpSpPr>
      </xdr:nvGrpSpPr>
      <xdr:grpSpPr bwMode="auto">
        <a:xfrm>
          <a:off x="12001500" y="34671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187" name="shCalendar" hidden="1"/>
        <xdr:cNvGrpSpPr>
          <a:grpSpLocks/>
        </xdr:cNvGrpSpPr>
      </xdr:nvGrpSpPr>
      <xdr:grpSpPr bwMode="auto">
        <a:xfrm>
          <a:off x="12001500" y="34671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8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8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190" name="shCalendar" hidden="1"/>
        <xdr:cNvGrpSpPr>
          <a:grpSpLocks/>
        </xdr:cNvGrpSpPr>
      </xdr:nvGrpSpPr>
      <xdr:grpSpPr bwMode="auto">
        <a:xfrm>
          <a:off x="12001500" y="34671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193" name="shCalendar" hidden="1"/>
        <xdr:cNvGrpSpPr>
          <a:grpSpLocks/>
        </xdr:cNvGrpSpPr>
      </xdr:nvGrpSpPr>
      <xdr:grpSpPr bwMode="auto">
        <a:xfrm>
          <a:off x="12001500" y="34671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196" name="shCalendar" hidden="1"/>
        <xdr:cNvGrpSpPr>
          <a:grpSpLocks/>
        </xdr:cNvGrpSpPr>
      </xdr:nvGrpSpPr>
      <xdr:grpSpPr bwMode="auto">
        <a:xfrm>
          <a:off x="12001500" y="34671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1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1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199" name="shCalendar" hidden="1"/>
        <xdr:cNvGrpSpPr>
          <a:grpSpLocks/>
        </xdr:cNvGrpSpPr>
      </xdr:nvGrpSpPr>
      <xdr:grpSpPr bwMode="auto">
        <a:xfrm>
          <a:off x="12001500" y="34671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30</xdr:row>
      <xdr:rowOff>0</xdr:rowOff>
    </xdr:from>
    <xdr:ext cx="190500" cy="190500"/>
    <xdr:grpSp>
      <xdr:nvGrpSpPr>
        <xdr:cNvPr id="202" name="shCalendar" hidden="1"/>
        <xdr:cNvGrpSpPr>
          <a:grpSpLocks/>
        </xdr:cNvGrpSpPr>
      </xdr:nvGrpSpPr>
      <xdr:grpSpPr bwMode="auto">
        <a:xfrm>
          <a:off x="12001500" y="34671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05" name="shCalendar" hidden="1"/>
        <xdr:cNvGrpSpPr>
          <a:grpSpLocks/>
        </xdr:cNvGrpSpPr>
      </xdr:nvGrpSpPr>
      <xdr:grpSpPr bwMode="auto">
        <a:xfrm>
          <a:off x="12001500" y="38957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6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07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32</xdr:row>
      <xdr:rowOff>0</xdr:rowOff>
    </xdr:from>
    <xdr:ext cx="190500" cy="190500"/>
    <xdr:grpSp>
      <xdr:nvGrpSpPr>
        <xdr:cNvPr id="208" name="shCalendar" hidden="1"/>
        <xdr:cNvGrpSpPr>
          <a:grpSpLocks/>
        </xdr:cNvGrpSpPr>
      </xdr:nvGrpSpPr>
      <xdr:grpSpPr bwMode="auto">
        <a:xfrm>
          <a:off x="12001500" y="38957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09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0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211" name="shCalendar" hidden="1"/>
        <xdr:cNvGrpSpPr>
          <a:grpSpLocks/>
        </xdr:cNvGrpSpPr>
      </xdr:nvGrpSpPr>
      <xdr:grpSpPr bwMode="auto">
        <a:xfrm>
          <a:off x="12001500" y="48958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2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3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214" name="shCalendar" hidden="1"/>
        <xdr:cNvGrpSpPr>
          <a:grpSpLocks/>
        </xdr:cNvGrpSpPr>
      </xdr:nvGrpSpPr>
      <xdr:grpSpPr bwMode="auto">
        <a:xfrm>
          <a:off x="12001500" y="48958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34</xdr:row>
      <xdr:rowOff>0</xdr:rowOff>
    </xdr:from>
    <xdr:ext cx="190500" cy="190500"/>
    <xdr:grpSp>
      <xdr:nvGrpSpPr>
        <xdr:cNvPr id="217" name="shCalendar" hidden="1"/>
        <xdr:cNvGrpSpPr>
          <a:grpSpLocks/>
        </xdr:cNvGrpSpPr>
      </xdr:nvGrpSpPr>
      <xdr:grpSpPr bwMode="auto">
        <a:xfrm>
          <a:off x="12001500" y="48958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1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1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36</xdr:row>
      <xdr:rowOff>0</xdr:rowOff>
    </xdr:from>
    <xdr:ext cx="190500" cy="190500"/>
    <xdr:grpSp>
      <xdr:nvGrpSpPr>
        <xdr:cNvPr id="220" name="shCalendar" hidden="1"/>
        <xdr:cNvGrpSpPr>
          <a:grpSpLocks/>
        </xdr:cNvGrpSpPr>
      </xdr:nvGrpSpPr>
      <xdr:grpSpPr bwMode="auto">
        <a:xfrm>
          <a:off x="12001500" y="5895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  <xdr:oneCellAnchor>
    <xdr:from>
      <xdr:col>9</xdr:col>
      <xdr:colOff>38100</xdr:colOff>
      <xdr:row>36</xdr:row>
      <xdr:rowOff>0</xdr:rowOff>
    </xdr:from>
    <xdr:ext cx="190500" cy="190500"/>
    <xdr:grpSp>
      <xdr:nvGrpSpPr>
        <xdr:cNvPr id="223" name="shCalendar" hidden="1"/>
        <xdr:cNvGrpSpPr>
          <a:grpSpLocks/>
        </xdr:cNvGrpSpPr>
      </xdr:nvGrpSpPr>
      <xdr:grpSpPr bwMode="auto">
        <a:xfrm>
          <a:off x="12001500" y="5895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22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22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38100</xdr:colOff>
      <xdr:row>10</xdr:row>
      <xdr:rowOff>0</xdr:rowOff>
    </xdr:from>
    <xdr:to>
      <xdr:col>7</xdr:col>
      <xdr:colOff>228600</xdr:colOff>
      <xdr:row>12</xdr:row>
      <xdr:rowOff>47625</xdr:rowOff>
    </xdr:to>
    <xdr:grpSp>
      <xdr:nvGrpSpPr>
        <xdr:cNvPr id="449206" name="shCalendar" hidden="1"/>
        <xdr:cNvGrpSpPr>
          <a:grpSpLocks/>
        </xdr:cNvGrpSpPr>
      </xdr:nvGrpSpPr>
      <xdr:grpSpPr bwMode="auto">
        <a:xfrm>
          <a:off x="6838950" y="9429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44920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4920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4</xdr:col>
      <xdr:colOff>4657725</xdr:colOff>
      <xdr:row>6</xdr:row>
      <xdr:rowOff>85725</xdr:rowOff>
    </xdr:from>
    <xdr:to>
      <xdr:col>4</xdr:col>
      <xdr:colOff>4876800</xdr:colOff>
      <xdr:row>7</xdr:row>
      <xdr:rowOff>57150</xdr:rowOff>
    </xdr:to>
    <xdr:pic macro="[0]!modInfo.MainSheetHelp">
      <xdr:nvPicPr>
        <xdr:cNvPr id="6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24475" y="2190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11</xdr:row>
      <xdr:rowOff>0</xdr:rowOff>
    </xdr:from>
    <xdr:to>
      <xdr:col>9</xdr:col>
      <xdr:colOff>228600</xdr:colOff>
      <xdr:row>11</xdr:row>
      <xdr:rowOff>190500</xdr:rowOff>
    </xdr:to>
    <xdr:grpSp>
      <xdr:nvGrpSpPr>
        <xdr:cNvPr id="2" name="shCalendar" hidden="1"/>
        <xdr:cNvGrpSpPr>
          <a:grpSpLocks/>
        </xdr:cNvGrpSpPr>
      </xdr:nvGrpSpPr>
      <xdr:grpSpPr bwMode="auto">
        <a:xfrm>
          <a:off x="7077075" y="116205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3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38100</xdr:colOff>
      <xdr:row>10</xdr:row>
      <xdr:rowOff>0</xdr:rowOff>
    </xdr:from>
    <xdr:to>
      <xdr:col>3</xdr:col>
      <xdr:colOff>228600</xdr:colOff>
      <xdr:row>11</xdr:row>
      <xdr:rowOff>0</xdr:rowOff>
    </xdr:to>
    <xdr:grpSp>
      <xdr:nvGrpSpPr>
        <xdr:cNvPr id="456914" name="shCalendar" hidden="1"/>
        <xdr:cNvGrpSpPr>
          <a:grpSpLocks/>
        </xdr:cNvGrpSpPr>
      </xdr:nvGrpSpPr>
      <xdr:grpSpPr bwMode="auto">
        <a:xfrm>
          <a:off x="285750" y="942975"/>
          <a:ext cx="190500" cy="142875"/>
          <a:chOff x="13896191" y="1813753"/>
          <a:chExt cx="211023" cy="178845"/>
        </a:xfrm>
      </xdr:grpSpPr>
      <xdr:sp macro="[0]!modfrmDateChoose.CalendarShow" textlink="">
        <xdr:nvSpPr>
          <xdr:cNvPr id="45691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45691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 cstate="print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0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rgb="FFFFCC99"/>
  </sheetPr>
  <dimension ref="A1"/>
  <sheetViews>
    <sheetView workbookViewId="0"/>
  </sheetViews>
  <sheetFormatPr defaultRowHeight="11.25"/>
  <cols>
    <col min="1" max="16384" width="9.140625" style="374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nstruction"/>
  <dimension ref="A1:AG94"/>
  <sheetViews>
    <sheetView showGridLines="0" zoomScaleNormal="100" workbookViewId="0">
      <selection activeCell="O3" sqref="O3"/>
    </sheetView>
  </sheetViews>
  <sheetFormatPr defaultRowHeight="11.25"/>
  <cols>
    <col min="1" max="1" width="3.28515625" style="56" customWidth="1"/>
    <col min="2" max="2" width="8.7109375" style="56" customWidth="1"/>
    <col min="3" max="3" width="22.28515625" style="56" customWidth="1"/>
    <col min="4" max="4" width="4.28515625" style="56" customWidth="1"/>
    <col min="5" max="6" width="4.42578125" style="56" customWidth="1"/>
    <col min="7" max="7" width="4.5703125" style="56" customWidth="1"/>
    <col min="8" max="25" width="4.42578125" style="56" customWidth="1"/>
    <col min="26" max="33" width="9.140625" style="119"/>
    <col min="34" max="16384" width="9.140625" style="56"/>
  </cols>
  <sheetData>
    <row r="1" spans="1:27" ht="10.5" customHeight="1">
      <c r="AA1" s="119" t="s">
        <v>68</v>
      </c>
    </row>
    <row r="2" spans="1:27" ht="16.5" customHeight="1">
      <c r="B2" s="415" t="str">
        <f>"Код шаблона: " &amp; GetCode()</f>
        <v>Код шаблона: FAS.JKH.OPEN.INFO.LIMIT.WARM</v>
      </c>
      <c r="C2" s="415"/>
      <c r="D2" s="415"/>
      <c r="E2" s="415"/>
      <c r="F2" s="415"/>
      <c r="G2" s="415"/>
      <c r="V2" s="110"/>
    </row>
    <row r="3" spans="1:27" ht="18" customHeight="1">
      <c r="B3" s="416" t="str">
        <f>"Версия " &amp; Getversion()</f>
        <v>Версия 1.0.1</v>
      </c>
      <c r="C3" s="416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V3" s="110"/>
      <c r="W3" s="110"/>
      <c r="X3" s="110"/>
      <c r="Y3" s="110"/>
    </row>
    <row r="4" spans="1:27" ht="6" customHeight="1">
      <c r="D4" s="110"/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7" ht="32.25" customHeight="1">
      <c r="B5" s="417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C5" s="418"/>
      <c r="D5" s="418"/>
      <c r="E5" s="418"/>
      <c r="F5" s="418"/>
      <c r="G5" s="418"/>
      <c r="H5" s="418"/>
      <c r="I5" s="418"/>
      <c r="J5" s="418"/>
      <c r="K5" s="418"/>
      <c r="L5" s="418"/>
      <c r="M5" s="418"/>
      <c r="N5" s="418"/>
      <c r="O5" s="418"/>
      <c r="P5" s="418"/>
      <c r="Q5" s="418"/>
      <c r="R5" s="418"/>
      <c r="S5" s="418"/>
      <c r="T5" s="418"/>
      <c r="U5" s="418"/>
      <c r="V5" s="418"/>
      <c r="W5" s="418"/>
      <c r="X5" s="418"/>
      <c r="Y5" s="419"/>
    </row>
    <row r="6" spans="1:27" ht="9.75" customHeight="1">
      <c r="A6" s="110"/>
      <c r="B6" s="120"/>
      <c r="C6" s="121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13"/>
    </row>
    <row r="7" spans="1:27" ht="15" customHeight="1">
      <c r="A7" s="110"/>
      <c r="B7" s="123"/>
      <c r="C7" s="124"/>
      <c r="D7" s="125"/>
      <c r="E7" s="406" t="s">
        <v>221</v>
      </c>
      <c r="F7" s="406"/>
      <c r="G7" s="406"/>
      <c r="H7" s="406"/>
      <c r="I7" s="406"/>
      <c r="J7" s="406"/>
      <c r="K7" s="406"/>
      <c r="L7" s="406"/>
      <c r="M7" s="406"/>
      <c r="N7" s="406"/>
      <c r="O7" s="406"/>
      <c r="P7" s="406"/>
      <c r="Q7" s="406"/>
      <c r="R7" s="406"/>
      <c r="S7" s="406"/>
      <c r="T7" s="406"/>
      <c r="U7" s="406"/>
      <c r="V7" s="406"/>
      <c r="W7" s="406"/>
      <c r="X7" s="406"/>
      <c r="Y7" s="114"/>
    </row>
    <row r="8" spans="1:27" ht="15" customHeight="1">
      <c r="A8" s="110"/>
      <c r="B8" s="123"/>
      <c r="C8" s="124"/>
      <c r="D8" s="125"/>
      <c r="E8" s="406"/>
      <c r="F8" s="406"/>
      <c r="G8" s="406"/>
      <c r="H8" s="406"/>
      <c r="I8" s="406"/>
      <c r="J8" s="406"/>
      <c r="K8" s="406"/>
      <c r="L8" s="406"/>
      <c r="M8" s="406"/>
      <c r="N8" s="406"/>
      <c r="O8" s="406"/>
      <c r="P8" s="406"/>
      <c r="Q8" s="406"/>
      <c r="R8" s="406"/>
      <c r="S8" s="406"/>
      <c r="T8" s="406"/>
      <c r="U8" s="406"/>
      <c r="V8" s="406"/>
      <c r="W8" s="406"/>
      <c r="X8" s="406"/>
      <c r="Y8" s="114"/>
    </row>
    <row r="9" spans="1:27" ht="15" customHeight="1">
      <c r="A9" s="110"/>
      <c r="B9" s="123"/>
      <c r="C9" s="124"/>
      <c r="D9" s="125"/>
      <c r="E9" s="406"/>
      <c r="F9" s="406"/>
      <c r="G9" s="406"/>
      <c r="H9" s="406"/>
      <c r="I9" s="406"/>
      <c r="J9" s="406"/>
      <c r="K9" s="406"/>
      <c r="L9" s="406"/>
      <c r="M9" s="406"/>
      <c r="N9" s="406"/>
      <c r="O9" s="406"/>
      <c r="P9" s="406"/>
      <c r="Q9" s="406"/>
      <c r="R9" s="406"/>
      <c r="S9" s="406"/>
      <c r="T9" s="406"/>
      <c r="U9" s="406"/>
      <c r="V9" s="406"/>
      <c r="W9" s="406"/>
      <c r="X9" s="406"/>
      <c r="Y9" s="114"/>
    </row>
    <row r="10" spans="1:27" ht="10.5" customHeight="1">
      <c r="A10" s="110"/>
      <c r="B10" s="123"/>
      <c r="C10" s="124"/>
      <c r="D10" s="125"/>
      <c r="E10" s="406"/>
      <c r="F10" s="406"/>
      <c r="G10" s="406"/>
      <c r="H10" s="406"/>
      <c r="I10" s="406"/>
      <c r="J10" s="406"/>
      <c r="K10" s="406"/>
      <c r="L10" s="406"/>
      <c r="M10" s="406"/>
      <c r="N10" s="406"/>
      <c r="O10" s="406"/>
      <c r="P10" s="406"/>
      <c r="Q10" s="406"/>
      <c r="R10" s="406"/>
      <c r="S10" s="406"/>
      <c r="T10" s="406"/>
      <c r="U10" s="406"/>
      <c r="V10" s="406"/>
      <c r="W10" s="406"/>
      <c r="X10" s="406"/>
      <c r="Y10" s="114"/>
    </row>
    <row r="11" spans="1:27" ht="27" customHeight="1">
      <c r="A11" s="110"/>
      <c r="B11" s="123"/>
      <c r="C11" s="124"/>
      <c r="D11" s="125"/>
      <c r="E11" s="406"/>
      <c r="F11" s="406"/>
      <c r="G11" s="406"/>
      <c r="H11" s="406"/>
      <c r="I11" s="406"/>
      <c r="J11" s="406"/>
      <c r="K11" s="406"/>
      <c r="L11" s="406"/>
      <c r="M11" s="406"/>
      <c r="N11" s="406"/>
      <c r="O11" s="406"/>
      <c r="P11" s="406"/>
      <c r="Q11" s="406"/>
      <c r="R11" s="406"/>
      <c r="S11" s="406"/>
      <c r="T11" s="406"/>
      <c r="U11" s="406"/>
      <c r="V11" s="406"/>
      <c r="W11" s="406"/>
      <c r="X11" s="406"/>
      <c r="Y11" s="114"/>
    </row>
    <row r="12" spans="1:27" ht="12" customHeight="1">
      <c r="A12" s="110"/>
      <c r="B12" s="123"/>
      <c r="C12" s="124"/>
      <c r="D12" s="125"/>
      <c r="E12" s="406"/>
      <c r="F12" s="406"/>
      <c r="G12" s="406"/>
      <c r="H12" s="406"/>
      <c r="I12" s="406"/>
      <c r="J12" s="406"/>
      <c r="K12" s="406"/>
      <c r="L12" s="406"/>
      <c r="M12" s="406"/>
      <c r="N12" s="406"/>
      <c r="O12" s="406"/>
      <c r="P12" s="406"/>
      <c r="Q12" s="406"/>
      <c r="R12" s="406"/>
      <c r="S12" s="406"/>
      <c r="T12" s="406"/>
      <c r="U12" s="406"/>
      <c r="V12" s="406"/>
      <c r="W12" s="406"/>
      <c r="X12" s="406"/>
      <c r="Y12" s="114"/>
    </row>
    <row r="13" spans="1:27" ht="38.25" customHeight="1">
      <c r="A13" s="110"/>
      <c r="B13" s="123"/>
      <c r="C13" s="124"/>
      <c r="D13" s="125"/>
      <c r="E13" s="406"/>
      <c r="F13" s="406"/>
      <c r="G13" s="406"/>
      <c r="H13" s="406"/>
      <c r="I13" s="406"/>
      <c r="J13" s="406"/>
      <c r="K13" s="406"/>
      <c r="L13" s="406"/>
      <c r="M13" s="406"/>
      <c r="N13" s="406"/>
      <c r="O13" s="406"/>
      <c r="P13" s="406"/>
      <c r="Q13" s="406"/>
      <c r="R13" s="406"/>
      <c r="S13" s="406"/>
      <c r="T13" s="406"/>
      <c r="U13" s="406"/>
      <c r="V13" s="406"/>
      <c r="W13" s="406"/>
      <c r="X13" s="406"/>
      <c r="Y13" s="115"/>
    </row>
    <row r="14" spans="1:27" ht="15" customHeight="1">
      <c r="A14" s="110"/>
      <c r="B14" s="123"/>
      <c r="C14" s="124"/>
      <c r="D14" s="125"/>
      <c r="E14" s="406"/>
      <c r="F14" s="406"/>
      <c r="G14" s="406"/>
      <c r="H14" s="406"/>
      <c r="I14" s="406"/>
      <c r="J14" s="406"/>
      <c r="K14" s="406"/>
      <c r="L14" s="406"/>
      <c r="M14" s="406"/>
      <c r="N14" s="406"/>
      <c r="O14" s="406"/>
      <c r="P14" s="406"/>
      <c r="Q14" s="406"/>
      <c r="R14" s="406"/>
      <c r="S14" s="406"/>
      <c r="T14" s="406"/>
      <c r="U14" s="406"/>
      <c r="V14" s="406"/>
      <c r="W14" s="406"/>
      <c r="X14" s="406"/>
      <c r="Y14" s="114"/>
    </row>
    <row r="15" spans="1:27" ht="15">
      <c r="A15" s="110"/>
      <c r="B15" s="123"/>
      <c r="C15" s="124"/>
      <c r="D15" s="125"/>
      <c r="E15" s="406"/>
      <c r="F15" s="406"/>
      <c r="G15" s="406"/>
      <c r="H15" s="406"/>
      <c r="I15" s="406"/>
      <c r="J15" s="406"/>
      <c r="K15" s="406"/>
      <c r="L15" s="406"/>
      <c r="M15" s="406"/>
      <c r="N15" s="406"/>
      <c r="O15" s="406"/>
      <c r="P15" s="406"/>
      <c r="Q15" s="406"/>
      <c r="R15" s="406"/>
      <c r="S15" s="406"/>
      <c r="T15" s="406"/>
      <c r="U15" s="406"/>
      <c r="V15" s="406"/>
      <c r="W15" s="406"/>
      <c r="X15" s="406"/>
      <c r="Y15" s="114"/>
    </row>
    <row r="16" spans="1:27" ht="15">
      <c r="A16" s="110"/>
      <c r="B16" s="123"/>
      <c r="C16" s="124"/>
      <c r="D16" s="125"/>
      <c r="E16" s="406"/>
      <c r="F16" s="406"/>
      <c r="G16" s="406"/>
      <c r="H16" s="406"/>
      <c r="I16" s="406"/>
      <c r="J16" s="406"/>
      <c r="K16" s="406"/>
      <c r="L16" s="406"/>
      <c r="M16" s="406"/>
      <c r="N16" s="406"/>
      <c r="O16" s="406"/>
      <c r="P16" s="406"/>
      <c r="Q16" s="406"/>
      <c r="R16" s="406"/>
      <c r="S16" s="406"/>
      <c r="T16" s="406"/>
      <c r="U16" s="406"/>
      <c r="V16" s="406"/>
      <c r="W16" s="406"/>
      <c r="X16" s="406"/>
      <c r="Y16" s="114"/>
    </row>
    <row r="17" spans="1:25" ht="15" customHeight="1">
      <c r="A17" s="110"/>
      <c r="B17" s="123"/>
      <c r="C17" s="124"/>
      <c r="D17" s="125"/>
      <c r="E17" s="406"/>
      <c r="F17" s="406"/>
      <c r="G17" s="406"/>
      <c r="H17" s="406"/>
      <c r="I17" s="406"/>
      <c r="J17" s="406"/>
      <c r="K17" s="406"/>
      <c r="L17" s="406"/>
      <c r="M17" s="406"/>
      <c r="N17" s="406"/>
      <c r="O17" s="406"/>
      <c r="P17" s="406"/>
      <c r="Q17" s="406"/>
      <c r="R17" s="406"/>
      <c r="S17" s="406"/>
      <c r="T17" s="406"/>
      <c r="U17" s="406"/>
      <c r="V17" s="406"/>
      <c r="W17" s="406"/>
      <c r="X17" s="406"/>
      <c r="Y17" s="114"/>
    </row>
    <row r="18" spans="1:25" ht="15">
      <c r="A18" s="110"/>
      <c r="B18" s="123"/>
      <c r="C18" s="124"/>
      <c r="D18" s="125"/>
      <c r="E18" s="406"/>
      <c r="F18" s="406"/>
      <c r="G18" s="406"/>
      <c r="H18" s="406"/>
      <c r="I18" s="406"/>
      <c r="J18" s="406"/>
      <c r="K18" s="406"/>
      <c r="L18" s="406"/>
      <c r="M18" s="406"/>
      <c r="N18" s="406"/>
      <c r="O18" s="406"/>
      <c r="P18" s="406"/>
      <c r="Q18" s="406"/>
      <c r="R18" s="406"/>
      <c r="S18" s="406"/>
      <c r="T18" s="406"/>
      <c r="U18" s="406"/>
      <c r="V18" s="406"/>
      <c r="W18" s="406"/>
      <c r="X18" s="406"/>
      <c r="Y18" s="114"/>
    </row>
    <row r="19" spans="1:25" ht="23.45" customHeight="1">
      <c r="A19" s="110"/>
      <c r="B19" s="123"/>
      <c r="C19" s="124"/>
      <c r="D19" s="126"/>
      <c r="E19" s="406"/>
      <c r="F19" s="406"/>
      <c r="G19" s="406"/>
      <c r="H19" s="406"/>
      <c r="I19" s="406"/>
      <c r="J19" s="406"/>
      <c r="K19" s="406"/>
      <c r="L19" s="406"/>
      <c r="M19" s="406"/>
      <c r="N19" s="406"/>
      <c r="O19" s="406"/>
      <c r="P19" s="406"/>
      <c r="Q19" s="406"/>
      <c r="R19" s="406"/>
      <c r="S19" s="406"/>
      <c r="T19" s="406"/>
      <c r="U19" s="406"/>
      <c r="V19" s="406"/>
      <c r="W19" s="406"/>
      <c r="X19" s="406"/>
      <c r="Y19" s="114"/>
    </row>
    <row r="20" spans="1:25" ht="15" hidden="1">
      <c r="A20" s="110"/>
      <c r="B20" s="123"/>
      <c r="C20" s="124"/>
      <c r="D20" s="126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  <c r="R20" s="127"/>
      <c r="S20" s="127"/>
      <c r="T20" s="127"/>
      <c r="U20" s="127"/>
      <c r="V20" s="127"/>
      <c r="W20" s="127"/>
      <c r="X20" s="127"/>
      <c r="Y20" s="114"/>
    </row>
    <row r="21" spans="1:25" ht="14.25" hidden="1" customHeight="1">
      <c r="A21" s="110"/>
      <c r="B21" s="123"/>
      <c r="C21" s="124"/>
      <c r="D21" s="128"/>
      <c r="E21" s="135" t="s">
        <v>66</v>
      </c>
      <c r="F21" s="413" t="s">
        <v>70</v>
      </c>
      <c r="G21" s="414"/>
      <c r="H21" s="414"/>
      <c r="I21" s="414"/>
      <c r="J21" s="414"/>
      <c r="K21" s="414"/>
      <c r="L21" s="414"/>
      <c r="M21" s="414"/>
      <c r="N21" s="125"/>
      <c r="O21" s="137" t="s">
        <v>66</v>
      </c>
      <c r="P21" s="420" t="s">
        <v>67</v>
      </c>
      <c r="Q21" s="421"/>
      <c r="R21" s="421"/>
      <c r="S21" s="421"/>
      <c r="T21" s="421"/>
      <c r="U21" s="421"/>
      <c r="V21" s="421"/>
      <c r="W21" s="421"/>
      <c r="X21" s="421"/>
      <c r="Y21" s="114"/>
    </row>
    <row r="22" spans="1:25" ht="14.25" hidden="1" customHeight="1">
      <c r="A22" s="110"/>
      <c r="B22" s="123"/>
      <c r="C22" s="124"/>
      <c r="D22" s="128"/>
      <c r="E22" s="136" t="s">
        <v>66</v>
      </c>
      <c r="F22" s="413" t="s">
        <v>69</v>
      </c>
      <c r="G22" s="414"/>
      <c r="H22" s="414"/>
      <c r="I22" s="414"/>
      <c r="J22" s="414"/>
      <c r="K22" s="414"/>
      <c r="L22" s="414"/>
      <c r="M22" s="414"/>
      <c r="N22" s="125"/>
      <c r="O22" s="138" t="s">
        <v>66</v>
      </c>
      <c r="P22" s="420" t="s">
        <v>222</v>
      </c>
      <c r="Q22" s="421"/>
      <c r="R22" s="421"/>
      <c r="S22" s="421"/>
      <c r="T22" s="421"/>
      <c r="U22" s="421"/>
      <c r="V22" s="421"/>
      <c r="W22" s="421"/>
      <c r="X22" s="421"/>
      <c r="Y22" s="114"/>
    </row>
    <row r="23" spans="1:25" ht="27" hidden="1" customHeight="1">
      <c r="A23" s="110"/>
      <c r="B23" s="123"/>
      <c r="C23" s="124"/>
      <c r="D23" s="128"/>
      <c r="E23" s="125"/>
      <c r="F23" s="125"/>
      <c r="G23" s="125"/>
      <c r="H23" s="125"/>
      <c r="I23" s="125"/>
      <c r="J23" s="125"/>
      <c r="K23" s="125"/>
      <c r="L23" s="125"/>
      <c r="M23" s="125"/>
      <c r="N23" s="125"/>
      <c r="O23" s="125"/>
      <c r="P23" s="412"/>
      <c r="Q23" s="412"/>
      <c r="R23" s="412"/>
      <c r="S23" s="412"/>
      <c r="T23" s="412"/>
      <c r="U23" s="412"/>
      <c r="V23" s="412"/>
      <c r="W23" s="412"/>
      <c r="X23" s="125"/>
      <c r="Y23" s="114"/>
    </row>
    <row r="24" spans="1:25" ht="15" hidden="1" customHeight="1">
      <c r="A24" s="110"/>
      <c r="B24" s="123"/>
      <c r="C24" s="124"/>
      <c r="D24" s="128"/>
      <c r="E24" s="125"/>
      <c r="F24" s="125"/>
      <c r="G24" s="125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14"/>
    </row>
    <row r="25" spans="1:25" ht="15" hidden="1" customHeight="1">
      <c r="A25" s="110"/>
      <c r="B25" s="123"/>
      <c r="C25" s="124"/>
      <c r="D25" s="128"/>
      <c r="E25" s="125"/>
      <c r="F25" s="125"/>
      <c r="G25" s="125"/>
      <c r="H25" s="125"/>
      <c r="I25" s="125"/>
      <c r="J25" s="125"/>
      <c r="K25" s="125"/>
      <c r="L25" s="125"/>
      <c r="M25" s="125"/>
      <c r="N25" s="125"/>
      <c r="O25" s="125"/>
      <c r="P25" s="125"/>
      <c r="Q25" s="125"/>
      <c r="R25" s="125"/>
      <c r="S25" s="125"/>
      <c r="T25" s="125"/>
      <c r="U25" s="125"/>
      <c r="V25" s="125"/>
      <c r="W25" s="125"/>
      <c r="X25" s="125"/>
      <c r="Y25" s="114"/>
    </row>
    <row r="26" spans="1:25" ht="15" hidden="1" customHeight="1">
      <c r="A26" s="110"/>
      <c r="B26" s="123"/>
      <c r="C26" s="124"/>
      <c r="D26" s="128"/>
      <c r="E26" s="125"/>
      <c r="F26" s="125"/>
      <c r="G26" s="125"/>
      <c r="H26" s="125"/>
      <c r="I26" s="125"/>
      <c r="J26" s="125"/>
      <c r="K26" s="125"/>
      <c r="L26" s="125"/>
      <c r="M26" s="125"/>
      <c r="N26" s="125"/>
      <c r="O26" s="125"/>
      <c r="P26" s="125"/>
      <c r="Q26" s="125"/>
      <c r="R26" s="125"/>
      <c r="S26" s="125"/>
      <c r="T26" s="125"/>
      <c r="U26" s="125"/>
      <c r="V26" s="125"/>
      <c r="W26" s="125"/>
      <c r="X26" s="125"/>
      <c r="Y26" s="114"/>
    </row>
    <row r="27" spans="1:25" ht="15" hidden="1" customHeight="1">
      <c r="A27" s="110"/>
      <c r="B27" s="123"/>
      <c r="C27" s="124"/>
      <c r="D27" s="128"/>
      <c r="E27" s="125"/>
      <c r="F27" s="125"/>
      <c r="G27" s="125"/>
      <c r="H27" s="125"/>
      <c r="I27" s="125"/>
      <c r="J27" s="125"/>
      <c r="K27" s="125"/>
      <c r="L27" s="125"/>
      <c r="M27" s="125"/>
      <c r="N27" s="125"/>
      <c r="O27" s="125"/>
      <c r="P27" s="125"/>
      <c r="Q27" s="125"/>
      <c r="R27" s="125"/>
      <c r="S27" s="125"/>
      <c r="T27" s="125"/>
      <c r="U27" s="125"/>
      <c r="V27" s="125"/>
      <c r="W27" s="125"/>
      <c r="X27" s="125"/>
      <c r="Y27" s="114"/>
    </row>
    <row r="28" spans="1:25" ht="15" hidden="1" customHeight="1">
      <c r="A28" s="110"/>
      <c r="B28" s="123"/>
      <c r="C28" s="124"/>
      <c r="D28" s="128"/>
      <c r="E28" s="125"/>
      <c r="F28" s="125"/>
      <c r="G28" s="125"/>
      <c r="H28" s="125"/>
      <c r="I28" s="125"/>
      <c r="J28" s="125"/>
      <c r="K28" s="125"/>
      <c r="L28" s="125"/>
      <c r="M28" s="125"/>
      <c r="N28" s="125"/>
      <c r="O28" s="125"/>
      <c r="P28" s="125"/>
      <c r="Q28" s="125"/>
      <c r="R28" s="125"/>
      <c r="S28" s="125"/>
      <c r="T28" s="125"/>
      <c r="U28" s="125"/>
      <c r="V28" s="125"/>
      <c r="W28" s="125"/>
      <c r="X28" s="125"/>
      <c r="Y28" s="114"/>
    </row>
    <row r="29" spans="1:25" ht="15" hidden="1" customHeight="1">
      <c r="A29" s="110"/>
      <c r="B29" s="123"/>
      <c r="C29" s="124"/>
      <c r="D29" s="128"/>
      <c r="E29" s="125"/>
      <c r="F29" s="125"/>
      <c r="G29" s="125"/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14"/>
    </row>
    <row r="30" spans="1:25" ht="15" hidden="1" customHeight="1">
      <c r="A30" s="110"/>
      <c r="B30" s="123"/>
      <c r="C30" s="124"/>
      <c r="D30" s="128"/>
      <c r="E30" s="125"/>
      <c r="F30" s="125"/>
      <c r="G30" s="125"/>
      <c r="H30" s="125"/>
      <c r="I30" s="125"/>
      <c r="J30" s="125"/>
      <c r="K30" s="125"/>
      <c r="L30" s="125"/>
      <c r="M30" s="125"/>
      <c r="N30" s="125"/>
      <c r="O30" s="125"/>
      <c r="P30" s="125"/>
      <c r="Q30" s="125"/>
      <c r="R30" s="125"/>
      <c r="S30" s="125"/>
      <c r="T30" s="125"/>
      <c r="U30" s="125"/>
      <c r="V30" s="125"/>
      <c r="W30" s="125"/>
      <c r="X30" s="125"/>
      <c r="Y30" s="114"/>
    </row>
    <row r="31" spans="1:25" ht="15" hidden="1" customHeight="1">
      <c r="A31" s="110"/>
      <c r="B31" s="123"/>
      <c r="C31" s="124"/>
      <c r="D31" s="128"/>
      <c r="E31" s="125"/>
      <c r="F31" s="125"/>
      <c r="G31" s="125"/>
      <c r="H31" s="125"/>
      <c r="I31" s="125"/>
      <c r="J31" s="125"/>
      <c r="K31" s="125"/>
      <c r="L31" s="125"/>
      <c r="M31" s="125"/>
      <c r="N31" s="125"/>
      <c r="O31" s="125"/>
      <c r="P31" s="125"/>
      <c r="Q31" s="125"/>
      <c r="R31" s="125"/>
      <c r="S31" s="125"/>
      <c r="T31" s="125"/>
      <c r="U31" s="125"/>
      <c r="V31" s="125"/>
      <c r="W31" s="125"/>
      <c r="X31" s="125"/>
      <c r="Y31" s="114"/>
    </row>
    <row r="32" spans="1:25" ht="15" hidden="1" customHeight="1">
      <c r="A32" s="110"/>
      <c r="B32" s="123"/>
      <c r="C32" s="124"/>
      <c r="D32" s="128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5"/>
      <c r="R32" s="125"/>
      <c r="S32" s="125"/>
      <c r="T32" s="125"/>
      <c r="U32" s="125"/>
      <c r="V32" s="125"/>
      <c r="W32" s="125"/>
      <c r="X32" s="125"/>
      <c r="Y32" s="114"/>
    </row>
    <row r="33" spans="1:25" ht="15" hidden="1" customHeight="1">
      <c r="A33" s="110"/>
      <c r="B33" s="123"/>
      <c r="C33" s="124"/>
      <c r="D33" s="126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14"/>
    </row>
    <row r="34" spans="1:25" ht="11.1" hidden="1" customHeight="1">
      <c r="A34" s="110"/>
      <c r="B34" s="123"/>
      <c r="C34" s="124"/>
      <c r="D34" s="126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14"/>
    </row>
    <row r="35" spans="1:25" ht="24" hidden="1" customHeight="1">
      <c r="A35" s="110"/>
      <c r="B35" s="123"/>
      <c r="C35" s="124"/>
      <c r="D35" s="128"/>
      <c r="E35" s="406" t="s">
        <v>130</v>
      </c>
      <c r="F35" s="406"/>
      <c r="G35" s="406"/>
      <c r="H35" s="406"/>
      <c r="I35" s="406"/>
      <c r="J35" s="406"/>
      <c r="K35" s="406"/>
      <c r="L35" s="406"/>
      <c r="M35" s="406"/>
      <c r="N35" s="406"/>
      <c r="O35" s="406"/>
      <c r="P35" s="406"/>
      <c r="Q35" s="406"/>
      <c r="R35" s="406"/>
      <c r="S35" s="406"/>
      <c r="T35" s="406"/>
      <c r="U35" s="406"/>
      <c r="V35" s="406"/>
      <c r="W35" s="406"/>
      <c r="X35" s="406"/>
      <c r="Y35" s="114"/>
    </row>
    <row r="36" spans="1:25" ht="38.25" hidden="1" customHeight="1">
      <c r="A36" s="110"/>
      <c r="B36" s="123"/>
      <c r="C36" s="124"/>
      <c r="D36" s="128"/>
      <c r="E36" s="406"/>
      <c r="F36" s="406"/>
      <c r="G36" s="406"/>
      <c r="H36" s="406"/>
      <c r="I36" s="406"/>
      <c r="J36" s="406"/>
      <c r="K36" s="406"/>
      <c r="L36" s="406"/>
      <c r="M36" s="406"/>
      <c r="N36" s="406"/>
      <c r="O36" s="406"/>
      <c r="P36" s="406"/>
      <c r="Q36" s="406"/>
      <c r="R36" s="406"/>
      <c r="S36" s="406"/>
      <c r="T36" s="406"/>
      <c r="U36" s="406"/>
      <c r="V36" s="406"/>
      <c r="W36" s="406"/>
      <c r="X36" s="406"/>
      <c r="Y36" s="114"/>
    </row>
    <row r="37" spans="1:25" ht="9.75" hidden="1" customHeight="1">
      <c r="A37" s="110"/>
      <c r="B37" s="123"/>
      <c r="C37" s="124"/>
      <c r="D37" s="128"/>
      <c r="E37" s="406"/>
      <c r="F37" s="406"/>
      <c r="G37" s="406"/>
      <c r="H37" s="406"/>
      <c r="I37" s="406"/>
      <c r="J37" s="406"/>
      <c r="K37" s="406"/>
      <c r="L37" s="406"/>
      <c r="M37" s="406"/>
      <c r="N37" s="406"/>
      <c r="O37" s="406"/>
      <c r="P37" s="406"/>
      <c r="Q37" s="406"/>
      <c r="R37" s="406"/>
      <c r="S37" s="406"/>
      <c r="T37" s="406"/>
      <c r="U37" s="406"/>
      <c r="V37" s="406"/>
      <c r="W37" s="406"/>
      <c r="X37" s="406"/>
      <c r="Y37" s="114"/>
    </row>
    <row r="38" spans="1:25" ht="51" hidden="1" customHeight="1">
      <c r="A38" s="110"/>
      <c r="B38" s="123"/>
      <c r="C38" s="124"/>
      <c r="D38" s="128"/>
      <c r="E38" s="406"/>
      <c r="F38" s="406"/>
      <c r="G38" s="406"/>
      <c r="H38" s="406"/>
      <c r="I38" s="406"/>
      <c r="J38" s="406"/>
      <c r="K38" s="406"/>
      <c r="L38" s="406"/>
      <c r="M38" s="406"/>
      <c r="N38" s="406"/>
      <c r="O38" s="406"/>
      <c r="P38" s="406"/>
      <c r="Q38" s="406"/>
      <c r="R38" s="406"/>
      <c r="S38" s="406"/>
      <c r="T38" s="406"/>
      <c r="U38" s="406"/>
      <c r="V38" s="406"/>
      <c r="W38" s="406"/>
      <c r="X38" s="406"/>
      <c r="Y38" s="114"/>
    </row>
    <row r="39" spans="1:25" ht="15" hidden="1" customHeight="1">
      <c r="A39" s="110"/>
      <c r="B39" s="123"/>
      <c r="C39" s="124"/>
      <c r="D39" s="128"/>
      <c r="E39" s="406"/>
      <c r="F39" s="406"/>
      <c r="G39" s="406"/>
      <c r="H39" s="406"/>
      <c r="I39" s="406"/>
      <c r="J39" s="406"/>
      <c r="K39" s="406"/>
      <c r="L39" s="406"/>
      <c r="M39" s="406"/>
      <c r="N39" s="406"/>
      <c r="O39" s="406"/>
      <c r="P39" s="406"/>
      <c r="Q39" s="406"/>
      <c r="R39" s="406"/>
      <c r="S39" s="406"/>
      <c r="T39" s="406"/>
      <c r="U39" s="406"/>
      <c r="V39" s="406"/>
      <c r="W39" s="406"/>
      <c r="X39" s="406"/>
      <c r="Y39" s="114"/>
    </row>
    <row r="40" spans="1:25" ht="12" hidden="1" customHeight="1">
      <c r="A40" s="110"/>
      <c r="B40" s="123"/>
      <c r="C40" s="124"/>
      <c r="D40" s="128"/>
      <c r="E40" s="404"/>
      <c r="F40" s="404"/>
      <c r="G40" s="404"/>
      <c r="H40" s="404"/>
      <c r="I40" s="404"/>
      <c r="J40" s="404"/>
      <c r="K40" s="404"/>
      <c r="L40" s="404"/>
      <c r="M40" s="404"/>
      <c r="N40" s="404"/>
      <c r="O40" s="404"/>
      <c r="P40" s="404"/>
      <c r="Q40" s="404"/>
      <c r="R40" s="404"/>
      <c r="S40" s="404"/>
      <c r="T40" s="404"/>
      <c r="U40" s="404"/>
      <c r="V40" s="404"/>
      <c r="W40" s="404"/>
      <c r="X40" s="404"/>
      <c r="Y40" s="114"/>
    </row>
    <row r="41" spans="1:25" ht="15.95" hidden="1" customHeight="1">
      <c r="A41" s="110"/>
      <c r="B41" s="123"/>
      <c r="C41" s="124"/>
      <c r="D41" s="128"/>
      <c r="E41" s="405"/>
      <c r="F41" s="405"/>
      <c r="G41" s="405"/>
      <c r="H41" s="405"/>
      <c r="I41" s="405"/>
      <c r="J41" s="405"/>
      <c r="K41" s="405"/>
      <c r="L41" s="405"/>
      <c r="M41" s="405"/>
      <c r="N41" s="405"/>
      <c r="O41" s="405"/>
      <c r="P41" s="405"/>
      <c r="Q41" s="405"/>
      <c r="R41" s="405"/>
      <c r="S41" s="405"/>
      <c r="T41" s="405"/>
      <c r="U41" s="405"/>
      <c r="V41" s="405"/>
      <c r="W41" s="405"/>
      <c r="X41" s="405"/>
      <c r="Y41" s="114"/>
    </row>
    <row r="42" spans="1:25" ht="15.95" hidden="1" customHeight="1">
      <c r="A42" s="110"/>
      <c r="B42" s="123"/>
      <c r="C42" s="124"/>
      <c r="D42" s="128"/>
      <c r="E42" s="405"/>
      <c r="F42" s="405"/>
      <c r="G42" s="405"/>
      <c r="H42" s="405"/>
      <c r="I42" s="405"/>
      <c r="J42" s="405"/>
      <c r="K42" s="405"/>
      <c r="L42" s="405"/>
      <c r="M42" s="405"/>
      <c r="N42" s="405"/>
      <c r="O42" s="405"/>
      <c r="P42" s="405"/>
      <c r="Q42" s="405"/>
      <c r="R42" s="405"/>
      <c r="S42" s="405"/>
      <c r="T42" s="405"/>
      <c r="U42" s="405"/>
      <c r="V42" s="405"/>
      <c r="W42" s="405"/>
      <c r="X42" s="405"/>
      <c r="Y42" s="114"/>
    </row>
    <row r="43" spans="1:25" ht="15.95" hidden="1" customHeight="1">
      <c r="A43" s="110"/>
      <c r="B43" s="123"/>
      <c r="C43" s="124"/>
      <c r="D43" s="128"/>
      <c r="E43" s="405"/>
      <c r="F43" s="405"/>
      <c r="G43" s="405"/>
      <c r="H43" s="405"/>
      <c r="I43" s="405"/>
      <c r="J43" s="405"/>
      <c r="K43" s="405"/>
      <c r="L43" s="405"/>
      <c r="M43" s="405"/>
      <c r="N43" s="405"/>
      <c r="O43" s="405"/>
      <c r="P43" s="405"/>
      <c r="Q43" s="405"/>
      <c r="R43" s="405"/>
      <c r="S43" s="405"/>
      <c r="T43" s="405"/>
      <c r="U43" s="405"/>
      <c r="V43" s="405"/>
      <c r="W43" s="405"/>
      <c r="X43" s="405"/>
      <c r="Y43" s="114"/>
    </row>
    <row r="44" spans="1:25" ht="15.95" hidden="1" customHeight="1">
      <c r="A44" s="110"/>
      <c r="B44" s="123"/>
      <c r="C44" s="124"/>
      <c r="D44" s="126"/>
      <c r="E44" s="405"/>
      <c r="F44" s="405"/>
      <c r="G44" s="405"/>
      <c r="H44" s="405"/>
      <c r="I44" s="405"/>
      <c r="J44" s="405"/>
      <c r="K44" s="405"/>
      <c r="L44" s="405"/>
      <c r="M44" s="405"/>
      <c r="N44" s="405"/>
      <c r="O44" s="405"/>
      <c r="P44" s="405"/>
      <c r="Q44" s="405"/>
      <c r="R44" s="405"/>
      <c r="S44" s="405"/>
      <c r="T44" s="405"/>
      <c r="U44" s="405"/>
      <c r="V44" s="405"/>
      <c r="W44" s="405"/>
      <c r="X44" s="405"/>
      <c r="Y44" s="114"/>
    </row>
    <row r="45" spans="1:25" ht="18" hidden="1" customHeight="1">
      <c r="A45" s="110"/>
      <c r="B45" s="123"/>
      <c r="C45" s="124"/>
      <c r="D45" s="126"/>
      <c r="E45" s="405"/>
      <c r="F45" s="405"/>
      <c r="G45" s="405"/>
      <c r="H45" s="405"/>
      <c r="I45" s="405"/>
      <c r="J45" s="405"/>
      <c r="K45" s="405"/>
      <c r="L45" s="405"/>
      <c r="M45" s="405"/>
      <c r="N45" s="405"/>
      <c r="O45" s="405"/>
      <c r="P45" s="405"/>
      <c r="Q45" s="405"/>
      <c r="R45" s="405"/>
      <c r="S45" s="405"/>
      <c r="T45" s="405"/>
      <c r="U45" s="405"/>
      <c r="V45" s="405"/>
      <c r="W45" s="405"/>
      <c r="X45" s="405"/>
      <c r="Y45" s="114"/>
    </row>
    <row r="46" spans="1:25" ht="24" hidden="1" customHeight="1">
      <c r="A46" s="110"/>
      <c r="B46" s="123"/>
      <c r="C46" s="124"/>
      <c r="D46" s="128"/>
      <c r="E46" s="406" t="s">
        <v>65</v>
      </c>
      <c r="F46" s="406"/>
      <c r="G46" s="406"/>
      <c r="H46" s="406"/>
      <c r="I46" s="406"/>
      <c r="J46" s="406"/>
      <c r="K46" s="406"/>
      <c r="L46" s="406"/>
      <c r="M46" s="406"/>
      <c r="N46" s="406"/>
      <c r="O46" s="406"/>
      <c r="P46" s="406"/>
      <c r="Q46" s="406"/>
      <c r="R46" s="406"/>
      <c r="S46" s="406"/>
      <c r="T46" s="406"/>
      <c r="U46" s="406"/>
      <c r="V46" s="406"/>
      <c r="W46" s="406"/>
      <c r="X46" s="406"/>
      <c r="Y46" s="114"/>
    </row>
    <row r="47" spans="1:25" ht="37.5" hidden="1" customHeight="1">
      <c r="A47" s="110"/>
      <c r="B47" s="123"/>
      <c r="C47" s="124"/>
      <c r="D47" s="128"/>
      <c r="E47" s="406"/>
      <c r="F47" s="406"/>
      <c r="G47" s="406"/>
      <c r="H47" s="406"/>
      <c r="I47" s="406"/>
      <c r="J47" s="406"/>
      <c r="K47" s="406"/>
      <c r="L47" s="406"/>
      <c r="M47" s="406"/>
      <c r="N47" s="406"/>
      <c r="O47" s="406"/>
      <c r="P47" s="406"/>
      <c r="Q47" s="406"/>
      <c r="R47" s="406"/>
      <c r="S47" s="406"/>
      <c r="T47" s="406"/>
      <c r="U47" s="406"/>
      <c r="V47" s="406"/>
      <c r="W47" s="406"/>
      <c r="X47" s="406"/>
      <c r="Y47" s="114"/>
    </row>
    <row r="48" spans="1:25" ht="24" hidden="1" customHeight="1">
      <c r="A48" s="110"/>
      <c r="B48" s="123"/>
      <c r="C48" s="124"/>
      <c r="D48" s="128"/>
      <c r="E48" s="406"/>
      <c r="F48" s="406"/>
      <c r="G48" s="406"/>
      <c r="H48" s="406"/>
      <c r="I48" s="406"/>
      <c r="J48" s="406"/>
      <c r="K48" s="406"/>
      <c r="L48" s="406"/>
      <c r="M48" s="406"/>
      <c r="N48" s="406"/>
      <c r="O48" s="406"/>
      <c r="P48" s="406"/>
      <c r="Q48" s="406"/>
      <c r="R48" s="406"/>
      <c r="S48" s="406"/>
      <c r="T48" s="406"/>
      <c r="U48" s="406"/>
      <c r="V48" s="406"/>
      <c r="W48" s="406"/>
      <c r="X48" s="406"/>
      <c r="Y48" s="114"/>
    </row>
    <row r="49" spans="1:25" ht="51" hidden="1" customHeight="1">
      <c r="A49" s="110"/>
      <c r="B49" s="123"/>
      <c r="C49" s="124"/>
      <c r="D49" s="128"/>
      <c r="E49" s="406"/>
      <c r="F49" s="406"/>
      <c r="G49" s="406"/>
      <c r="H49" s="406"/>
      <c r="I49" s="406"/>
      <c r="J49" s="406"/>
      <c r="K49" s="406"/>
      <c r="L49" s="406"/>
      <c r="M49" s="406"/>
      <c r="N49" s="406"/>
      <c r="O49" s="406"/>
      <c r="P49" s="406"/>
      <c r="Q49" s="406"/>
      <c r="R49" s="406"/>
      <c r="S49" s="406"/>
      <c r="T49" s="406"/>
      <c r="U49" s="406"/>
      <c r="V49" s="406"/>
      <c r="W49" s="406"/>
      <c r="X49" s="406"/>
      <c r="Y49" s="114"/>
    </row>
    <row r="50" spans="1:25" ht="12" hidden="1" customHeight="1">
      <c r="A50" s="110"/>
      <c r="B50" s="123"/>
      <c r="C50" s="124"/>
      <c r="D50" s="128"/>
      <c r="E50" s="406"/>
      <c r="F50" s="406"/>
      <c r="G50" s="406"/>
      <c r="H50" s="406"/>
      <c r="I50" s="406"/>
      <c r="J50" s="406"/>
      <c r="K50" s="406"/>
      <c r="L50" s="406"/>
      <c r="M50" s="406"/>
      <c r="N50" s="406"/>
      <c r="O50" s="406"/>
      <c r="P50" s="406"/>
      <c r="Q50" s="406"/>
      <c r="R50" s="406"/>
      <c r="S50" s="406"/>
      <c r="T50" s="406"/>
      <c r="U50" s="406"/>
      <c r="V50" s="406"/>
      <c r="W50" s="406"/>
      <c r="X50" s="406"/>
      <c r="Y50" s="114"/>
    </row>
    <row r="51" spans="1:25" ht="12" hidden="1" customHeight="1">
      <c r="A51" s="110"/>
      <c r="B51" s="123"/>
      <c r="C51" s="124"/>
      <c r="D51" s="128"/>
      <c r="E51" s="406"/>
      <c r="F51" s="406"/>
      <c r="G51" s="406"/>
      <c r="H51" s="406"/>
      <c r="I51" s="406"/>
      <c r="J51" s="406"/>
      <c r="K51" s="406"/>
      <c r="L51" s="406"/>
      <c r="M51" s="406"/>
      <c r="N51" s="406"/>
      <c r="O51" s="406"/>
      <c r="P51" s="406"/>
      <c r="Q51" s="406"/>
      <c r="R51" s="406"/>
      <c r="S51" s="406"/>
      <c r="T51" s="406"/>
      <c r="U51" s="406"/>
      <c r="V51" s="406"/>
      <c r="W51" s="406"/>
      <c r="X51" s="406"/>
      <c r="Y51" s="114"/>
    </row>
    <row r="52" spans="1:25" ht="12" hidden="1" customHeight="1">
      <c r="A52" s="110"/>
      <c r="B52" s="123"/>
      <c r="C52" s="124"/>
      <c r="D52" s="128"/>
      <c r="E52" s="406"/>
      <c r="F52" s="406"/>
      <c r="G52" s="406"/>
      <c r="H52" s="406"/>
      <c r="I52" s="406"/>
      <c r="J52" s="406"/>
      <c r="K52" s="406"/>
      <c r="L52" s="406"/>
      <c r="M52" s="406"/>
      <c r="N52" s="406"/>
      <c r="O52" s="406"/>
      <c r="P52" s="406"/>
      <c r="Q52" s="406"/>
      <c r="R52" s="406"/>
      <c r="S52" s="406"/>
      <c r="T52" s="406"/>
      <c r="U52" s="406"/>
      <c r="V52" s="406"/>
      <c r="W52" s="406"/>
      <c r="X52" s="406"/>
      <c r="Y52" s="114"/>
    </row>
    <row r="53" spans="1:25" ht="12" hidden="1" customHeight="1">
      <c r="A53" s="110"/>
      <c r="B53" s="123"/>
      <c r="C53" s="124"/>
      <c r="D53" s="128"/>
      <c r="E53" s="406"/>
      <c r="F53" s="406"/>
      <c r="G53" s="406"/>
      <c r="H53" s="406"/>
      <c r="I53" s="406"/>
      <c r="J53" s="406"/>
      <c r="K53" s="406"/>
      <c r="L53" s="406"/>
      <c r="M53" s="406"/>
      <c r="N53" s="406"/>
      <c r="O53" s="406"/>
      <c r="P53" s="406"/>
      <c r="Q53" s="406"/>
      <c r="R53" s="406"/>
      <c r="S53" s="406"/>
      <c r="T53" s="406"/>
      <c r="U53" s="406"/>
      <c r="V53" s="406"/>
      <c r="W53" s="406"/>
      <c r="X53" s="406"/>
      <c r="Y53" s="114"/>
    </row>
    <row r="54" spans="1:25" ht="12" hidden="1" customHeight="1">
      <c r="A54" s="110"/>
      <c r="B54" s="123"/>
      <c r="C54" s="124"/>
      <c r="D54" s="128"/>
      <c r="E54" s="406"/>
      <c r="F54" s="406"/>
      <c r="G54" s="406"/>
      <c r="H54" s="406"/>
      <c r="I54" s="406"/>
      <c r="J54" s="406"/>
      <c r="K54" s="406"/>
      <c r="L54" s="406"/>
      <c r="M54" s="406"/>
      <c r="N54" s="406"/>
      <c r="O54" s="406"/>
      <c r="P54" s="406"/>
      <c r="Q54" s="406"/>
      <c r="R54" s="406"/>
      <c r="S54" s="406"/>
      <c r="T54" s="406"/>
      <c r="U54" s="406"/>
      <c r="V54" s="406"/>
      <c r="W54" s="406"/>
      <c r="X54" s="406"/>
      <c r="Y54" s="114"/>
    </row>
    <row r="55" spans="1:25" ht="12" hidden="1" customHeight="1">
      <c r="A55" s="110"/>
      <c r="B55" s="123"/>
      <c r="C55" s="124"/>
      <c r="D55" s="128"/>
      <c r="E55" s="406"/>
      <c r="F55" s="406"/>
      <c r="G55" s="406"/>
      <c r="H55" s="406"/>
      <c r="I55" s="406"/>
      <c r="J55" s="406"/>
      <c r="K55" s="406"/>
      <c r="L55" s="406"/>
      <c r="M55" s="406"/>
      <c r="N55" s="406"/>
      <c r="O55" s="406"/>
      <c r="P55" s="406"/>
      <c r="Q55" s="406"/>
      <c r="R55" s="406"/>
      <c r="S55" s="406"/>
      <c r="T55" s="406"/>
      <c r="U55" s="406"/>
      <c r="V55" s="406"/>
      <c r="W55" s="406"/>
      <c r="X55" s="406"/>
      <c r="Y55" s="114"/>
    </row>
    <row r="56" spans="1:25" ht="12" hidden="1" customHeight="1">
      <c r="A56" s="110"/>
      <c r="B56" s="123"/>
      <c r="C56" s="124"/>
      <c r="D56" s="126"/>
      <c r="E56" s="406"/>
      <c r="F56" s="406"/>
      <c r="G56" s="406"/>
      <c r="H56" s="406"/>
      <c r="I56" s="406"/>
      <c r="J56" s="406"/>
      <c r="K56" s="406"/>
      <c r="L56" s="406"/>
      <c r="M56" s="406"/>
      <c r="N56" s="406"/>
      <c r="O56" s="406"/>
      <c r="P56" s="406"/>
      <c r="Q56" s="406"/>
      <c r="R56" s="406"/>
      <c r="S56" s="406"/>
      <c r="T56" s="406"/>
      <c r="U56" s="406"/>
      <c r="V56" s="406"/>
      <c r="W56" s="406"/>
      <c r="X56" s="406"/>
      <c r="Y56" s="114"/>
    </row>
    <row r="57" spans="1:25" ht="11.1" hidden="1" customHeight="1">
      <c r="A57" s="110"/>
      <c r="B57" s="123"/>
      <c r="C57" s="124"/>
      <c r="D57" s="126"/>
      <c r="E57" s="406"/>
      <c r="F57" s="406"/>
      <c r="G57" s="406"/>
      <c r="H57" s="406"/>
      <c r="I57" s="406"/>
      <c r="J57" s="406"/>
      <c r="K57" s="406"/>
      <c r="L57" s="406"/>
      <c r="M57" s="406"/>
      <c r="N57" s="406"/>
      <c r="O57" s="406"/>
      <c r="P57" s="406"/>
      <c r="Q57" s="406"/>
      <c r="R57" s="406"/>
      <c r="S57" s="406"/>
      <c r="T57" s="406"/>
      <c r="U57" s="406"/>
      <c r="V57" s="406"/>
      <c r="W57" s="406"/>
      <c r="X57" s="406"/>
      <c r="Y57" s="114"/>
    </row>
    <row r="58" spans="1:25" ht="15" hidden="1" customHeight="1">
      <c r="A58" s="110"/>
      <c r="B58" s="123"/>
      <c r="C58" s="124"/>
      <c r="D58" s="128"/>
      <c r="E58" s="403" t="s">
        <v>223</v>
      </c>
      <c r="F58" s="403"/>
      <c r="G58" s="403"/>
      <c r="H58" s="403"/>
      <c r="I58" s="403"/>
      <c r="J58" s="403"/>
      <c r="K58" s="403"/>
      <c r="L58" s="403"/>
      <c r="M58" s="403"/>
      <c r="N58" s="403"/>
      <c r="O58" s="403"/>
      <c r="P58" s="403"/>
      <c r="Q58" s="403"/>
      <c r="R58" s="403"/>
      <c r="S58" s="403"/>
      <c r="T58" s="403"/>
      <c r="U58" s="403"/>
      <c r="V58" s="251"/>
      <c r="W58" s="251"/>
      <c r="X58" s="251"/>
      <c r="Y58" s="114"/>
    </row>
    <row r="59" spans="1:25" ht="15" hidden="1" customHeight="1">
      <c r="A59" s="110"/>
      <c r="B59" s="123"/>
      <c r="C59" s="124"/>
      <c r="D59" s="128"/>
      <c r="E59" s="407"/>
      <c r="F59" s="407"/>
      <c r="G59" s="407"/>
      <c r="H59" s="408"/>
      <c r="I59" s="408"/>
      <c r="J59" s="408"/>
      <c r="K59" s="408"/>
      <c r="L59" s="408"/>
      <c r="M59" s="408"/>
      <c r="N59" s="408"/>
      <c r="O59" s="408"/>
      <c r="P59" s="408"/>
      <c r="Q59" s="408"/>
      <c r="R59" s="408"/>
      <c r="S59" s="408"/>
      <c r="T59" s="408"/>
      <c r="U59" s="408"/>
      <c r="V59" s="408"/>
      <c r="W59" s="408"/>
      <c r="X59" s="408"/>
      <c r="Y59" s="114"/>
    </row>
    <row r="60" spans="1:25" ht="15" hidden="1" customHeight="1">
      <c r="A60" s="110"/>
      <c r="B60" s="123"/>
      <c r="C60" s="124"/>
      <c r="D60" s="128"/>
      <c r="E60" s="409"/>
      <c r="F60" s="410"/>
      <c r="G60" s="411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114"/>
    </row>
    <row r="61" spans="1:25" ht="21" hidden="1" customHeight="1">
      <c r="A61" s="110"/>
      <c r="B61" s="123"/>
      <c r="C61" s="124"/>
      <c r="D61" s="128"/>
      <c r="E61" s="29"/>
      <c r="F61" s="27"/>
      <c r="G61" s="28"/>
      <c r="H61" s="397"/>
      <c r="I61" s="397"/>
      <c r="J61" s="397"/>
      <c r="K61" s="397"/>
      <c r="L61" s="397"/>
      <c r="M61" s="397"/>
      <c r="N61" s="397"/>
      <c r="O61" s="397"/>
      <c r="P61" s="397"/>
      <c r="Q61" s="397"/>
      <c r="R61" s="397"/>
      <c r="S61" s="397"/>
      <c r="T61" s="397"/>
      <c r="U61" s="397"/>
      <c r="V61" s="397"/>
      <c r="W61" s="397"/>
      <c r="X61" s="397"/>
      <c r="Y61" s="114"/>
    </row>
    <row r="62" spans="1:25" ht="21" hidden="1" customHeight="1">
      <c r="A62" s="110"/>
      <c r="B62" s="123"/>
      <c r="C62" s="124"/>
      <c r="D62" s="128"/>
      <c r="E62" s="125"/>
      <c r="F62" s="125"/>
      <c r="G62" s="125"/>
      <c r="H62" s="125"/>
      <c r="I62" s="125"/>
      <c r="J62" s="125"/>
      <c r="K62" s="125"/>
      <c r="L62" s="125"/>
      <c r="M62" s="125"/>
      <c r="N62" s="125"/>
      <c r="O62" s="125"/>
      <c r="P62" s="125"/>
      <c r="Q62" s="125"/>
      <c r="R62" s="125"/>
      <c r="S62" s="125"/>
      <c r="T62" s="125"/>
      <c r="U62" s="125"/>
      <c r="V62" s="125"/>
      <c r="W62" s="125"/>
      <c r="X62" s="125"/>
      <c r="Y62" s="114"/>
    </row>
    <row r="63" spans="1:25" ht="21" hidden="1" customHeight="1">
      <c r="A63" s="110"/>
      <c r="B63" s="123"/>
      <c r="C63" s="124"/>
      <c r="D63" s="128"/>
      <c r="E63" s="125"/>
      <c r="F63" s="125"/>
      <c r="G63" s="125"/>
      <c r="H63" s="125"/>
      <c r="I63" s="125"/>
      <c r="J63" s="125"/>
      <c r="K63" s="125"/>
      <c r="L63" s="125"/>
      <c r="M63" s="125"/>
      <c r="N63" s="125"/>
      <c r="O63" s="125"/>
      <c r="P63" s="125"/>
      <c r="Q63" s="125"/>
      <c r="R63" s="125"/>
      <c r="S63" s="125"/>
      <c r="T63" s="125"/>
      <c r="U63" s="125"/>
      <c r="V63" s="125"/>
      <c r="W63" s="125"/>
      <c r="X63" s="125"/>
      <c r="Y63" s="114"/>
    </row>
    <row r="64" spans="1:25" ht="21" hidden="1" customHeight="1">
      <c r="A64" s="110"/>
      <c r="B64" s="123"/>
      <c r="C64" s="124"/>
      <c r="D64" s="128"/>
      <c r="E64" s="125"/>
      <c r="F64" s="125"/>
      <c r="G64" s="125"/>
      <c r="H64" s="125"/>
      <c r="I64" s="125"/>
      <c r="J64" s="125"/>
      <c r="K64" s="125"/>
      <c r="L64" s="125"/>
      <c r="M64" s="125"/>
      <c r="N64" s="125"/>
      <c r="O64" s="125"/>
      <c r="P64" s="125"/>
      <c r="Q64" s="125"/>
      <c r="R64" s="125"/>
      <c r="S64" s="125"/>
      <c r="T64" s="125"/>
      <c r="U64" s="125"/>
      <c r="V64" s="125"/>
      <c r="W64" s="125"/>
      <c r="X64" s="125"/>
      <c r="Y64" s="114"/>
    </row>
    <row r="65" spans="1:25" ht="21" hidden="1" customHeight="1">
      <c r="A65" s="110"/>
      <c r="B65" s="123"/>
      <c r="C65" s="124"/>
      <c r="D65" s="128"/>
      <c r="E65" s="125"/>
      <c r="F65" s="125"/>
      <c r="G65" s="125"/>
      <c r="H65" s="125"/>
      <c r="I65" s="125"/>
      <c r="J65" s="125"/>
      <c r="K65" s="125"/>
      <c r="L65" s="125"/>
      <c r="M65" s="125"/>
      <c r="N65" s="125"/>
      <c r="O65" s="125"/>
      <c r="P65" s="125"/>
      <c r="Q65" s="125"/>
      <c r="R65" s="125"/>
      <c r="S65" s="125"/>
      <c r="T65" s="125"/>
      <c r="U65" s="125"/>
      <c r="V65" s="125"/>
      <c r="W65" s="125"/>
      <c r="X65" s="125"/>
      <c r="Y65" s="114"/>
    </row>
    <row r="66" spans="1:25" ht="21" hidden="1" customHeight="1">
      <c r="A66" s="110"/>
      <c r="B66" s="123"/>
      <c r="C66" s="124"/>
      <c r="D66" s="128"/>
      <c r="E66" s="125"/>
      <c r="F66" s="125"/>
      <c r="G66" s="125"/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14"/>
    </row>
    <row r="67" spans="1:25" ht="21" hidden="1" customHeight="1">
      <c r="A67" s="110"/>
      <c r="B67" s="123"/>
      <c r="C67" s="124"/>
      <c r="D67" s="128"/>
      <c r="E67" s="125"/>
      <c r="F67" s="125"/>
      <c r="G67" s="125"/>
      <c r="H67" s="125"/>
      <c r="I67" s="125"/>
      <c r="J67" s="125"/>
      <c r="K67" s="125"/>
      <c r="L67" s="125"/>
      <c r="M67" s="125"/>
      <c r="N67" s="125"/>
      <c r="O67" s="125"/>
      <c r="P67" s="125"/>
      <c r="Q67" s="125"/>
      <c r="R67" s="125"/>
      <c r="S67" s="125"/>
      <c r="T67" s="125"/>
      <c r="U67" s="125"/>
      <c r="V67" s="125"/>
      <c r="W67" s="125"/>
      <c r="X67" s="125"/>
      <c r="Y67" s="114"/>
    </row>
    <row r="68" spans="1:25" ht="21" hidden="1" customHeight="1">
      <c r="A68" s="110"/>
      <c r="B68" s="123"/>
      <c r="C68" s="124"/>
      <c r="D68" s="126"/>
      <c r="E68" s="127"/>
      <c r="F68" s="127"/>
      <c r="G68" s="127"/>
      <c r="H68" s="127"/>
      <c r="I68" s="127"/>
      <c r="J68" s="127"/>
      <c r="K68" s="127"/>
      <c r="L68" s="127"/>
      <c r="M68" s="127"/>
      <c r="N68" s="127"/>
      <c r="O68" s="127"/>
      <c r="P68" s="127"/>
      <c r="Q68" s="127"/>
      <c r="R68" s="127"/>
      <c r="S68" s="127"/>
      <c r="T68" s="127"/>
      <c r="U68" s="127"/>
      <c r="V68" s="127"/>
      <c r="W68" s="127"/>
      <c r="X68" s="127"/>
      <c r="Y68" s="114"/>
    </row>
    <row r="69" spans="1:25" ht="18" hidden="1" customHeight="1">
      <c r="A69" s="110"/>
      <c r="B69" s="123"/>
      <c r="C69" s="124"/>
      <c r="D69" s="126"/>
      <c r="E69" s="127"/>
      <c r="F69" s="127"/>
      <c r="G69" s="127"/>
      <c r="H69" s="127"/>
      <c r="I69" s="127"/>
      <c r="J69" s="127"/>
      <c r="K69" s="127"/>
      <c r="L69" s="127"/>
      <c r="M69" s="127"/>
      <c r="N69" s="127"/>
      <c r="O69" s="127"/>
      <c r="P69" s="127"/>
      <c r="Q69" s="127"/>
      <c r="R69" s="127"/>
      <c r="S69" s="127"/>
      <c r="T69" s="127"/>
      <c r="U69" s="127"/>
      <c r="V69" s="127"/>
      <c r="W69" s="127"/>
      <c r="X69" s="127"/>
      <c r="Y69" s="114"/>
    </row>
    <row r="70" spans="1:25" ht="15" hidden="1">
      <c r="A70" s="110"/>
      <c r="B70" s="123"/>
      <c r="C70" s="124"/>
      <c r="D70" s="128"/>
      <c r="E70" s="403" t="s">
        <v>224</v>
      </c>
      <c r="F70" s="403"/>
      <c r="G70" s="403"/>
      <c r="H70" s="403"/>
      <c r="I70" s="403"/>
      <c r="J70" s="403"/>
      <c r="K70" s="403"/>
      <c r="L70" s="403"/>
      <c r="M70" s="403"/>
      <c r="N70" s="403"/>
      <c r="O70" s="403"/>
      <c r="P70" s="403"/>
      <c r="Q70" s="403"/>
      <c r="R70" s="403"/>
      <c r="S70" s="403"/>
      <c r="T70" s="403"/>
      <c r="U70" s="249"/>
      <c r="V70" s="249"/>
      <c r="W70" s="249"/>
      <c r="X70" s="249"/>
      <c r="Y70" s="114"/>
    </row>
    <row r="71" spans="1:25" ht="15" hidden="1">
      <c r="A71" s="110"/>
      <c r="B71" s="123"/>
      <c r="C71" s="124"/>
      <c r="D71" s="128"/>
      <c r="E71" s="403" t="s">
        <v>225</v>
      </c>
      <c r="F71" s="403"/>
      <c r="G71" s="403"/>
      <c r="H71" s="403"/>
      <c r="I71" s="403"/>
      <c r="J71" s="403"/>
      <c r="K71" s="403"/>
      <c r="L71" s="403"/>
      <c r="M71" s="403"/>
      <c r="N71" s="403"/>
      <c r="O71" s="403"/>
      <c r="P71" s="403"/>
      <c r="Q71" s="403"/>
      <c r="R71" s="403"/>
      <c r="S71" s="403"/>
      <c r="T71" s="403"/>
      <c r="U71" s="250"/>
      <c r="V71" s="250"/>
      <c r="W71" s="250"/>
      <c r="X71" s="250"/>
      <c r="Y71" s="114"/>
    </row>
    <row r="72" spans="1:25" ht="27" hidden="1" customHeight="1">
      <c r="A72" s="110"/>
      <c r="B72" s="123"/>
      <c r="C72" s="124"/>
      <c r="D72" s="128"/>
      <c r="E72" s="129"/>
      <c r="F72" s="399"/>
      <c r="G72" s="399"/>
      <c r="H72" s="399"/>
      <c r="I72" s="399"/>
      <c r="J72" s="399"/>
      <c r="K72" s="399"/>
      <c r="L72" s="399"/>
      <c r="M72" s="399"/>
      <c r="N72" s="399"/>
      <c r="O72" s="399"/>
      <c r="P72" s="399"/>
      <c r="Q72" s="399"/>
      <c r="R72" s="399"/>
      <c r="S72" s="399"/>
      <c r="T72" s="399"/>
      <c r="U72" s="399"/>
      <c r="V72" s="399"/>
      <c r="W72" s="399"/>
      <c r="X72" s="399"/>
      <c r="Y72" s="114"/>
    </row>
    <row r="73" spans="1:25" ht="52.5" hidden="1" customHeight="1">
      <c r="A73" s="110"/>
      <c r="B73" s="123"/>
      <c r="C73" s="124"/>
      <c r="D73" s="128"/>
      <c r="E73" s="129"/>
      <c r="F73" s="399"/>
      <c r="G73" s="399"/>
      <c r="H73" s="399"/>
      <c r="I73" s="399"/>
      <c r="J73" s="399"/>
      <c r="K73" s="399"/>
      <c r="L73" s="399"/>
      <c r="M73" s="399"/>
      <c r="N73" s="399"/>
      <c r="O73" s="399"/>
      <c r="P73" s="399"/>
      <c r="Q73" s="399"/>
      <c r="R73" s="399"/>
      <c r="S73" s="399"/>
      <c r="T73" s="399"/>
      <c r="U73" s="399"/>
      <c r="V73" s="399"/>
      <c r="W73" s="399"/>
      <c r="X73" s="399"/>
      <c r="Y73" s="114"/>
    </row>
    <row r="74" spans="1:25" ht="8.1" hidden="1" customHeight="1">
      <c r="A74" s="110"/>
      <c r="B74" s="123"/>
      <c r="C74" s="124"/>
      <c r="D74" s="128"/>
      <c r="E74" s="129"/>
      <c r="F74" s="400"/>
      <c r="G74" s="400"/>
      <c r="H74" s="400"/>
      <c r="I74" s="400"/>
      <c r="J74" s="400"/>
      <c r="K74" s="400"/>
      <c r="L74" s="400"/>
      <c r="M74" s="400"/>
      <c r="N74" s="400"/>
      <c r="O74" s="400"/>
      <c r="P74" s="400"/>
      <c r="Q74" s="400"/>
      <c r="R74" s="400"/>
      <c r="S74" s="400"/>
      <c r="T74" s="400"/>
      <c r="U74" s="400"/>
      <c r="V74" s="400"/>
      <c r="W74" s="400"/>
      <c r="X74" s="400"/>
      <c r="Y74" s="114"/>
    </row>
    <row r="75" spans="1:25" ht="14.25" hidden="1" customHeight="1">
      <c r="A75" s="110"/>
      <c r="B75" s="123"/>
      <c r="C75" s="124"/>
      <c r="D75" s="128"/>
      <c r="E75" s="401"/>
      <c r="F75" s="401"/>
      <c r="G75" s="401"/>
      <c r="H75" s="401"/>
      <c r="I75" s="401"/>
      <c r="J75" s="401"/>
      <c r="K75" s="401"/>
      <c r="L75" s="401"/>
      <c r="M75" s="401"/>
      <c r="N75" s="401"/>
      <c r="O75" s="401"/>
      <c r="P75" s="401"/>
      <c r="Q75" s="401"/>
      <c r="R75" s="401"/>
      <c r="S75" s="401"/>
      <c r="T75" s="401"/>
      <c r="U75" s="401"/>
      <c r="V75" s="401"/>
      <c r="W75" s="401"/>
      <c r="X75" s="401"/>
      <c r="Y75" s="114"/>
    </row>
    <row r="76" spans="1:25" ht="34.5" hidden="1" customHeight="1">
      <c r="A76" s="110"/>
      <c r="B76" s="123"/>
      <c r="C76" s="124"/>
      <c r="D76" s="128"/>
      <c r="E76" s="402"/>
      <c r="F76" s="402"/>
      <c r="G76" s="402"/>
      <c r="H76" s="402"/>
      <c r="I76" s="402"/>
      <c r="J76" s="402"/>
      <c r="K76" s="402"/>
      <c r="L76" s="402"/>
      <c r="M76" s="402"/>
      <c r="N76" s="402"/>
      <c r="O76" s="402"/>
      <c r="P76" s="402"/>
      <c r="Q76" s="402"/>
      <c r="R76" s="402"/>
      <c r="S76" s="402"/>
      <c r="T76" s="402"/>
      <c r="U76" s="402"/>
      <c r="V76" s="402"/>
      <c r="W76" s="402"/>
      <c r="X76" s="402"/>
      <c r="Y76" s="114"/>
    </row>
    <row r="77" spans="1:25" ht="23.1" hidden="1" customHeight="1">
      <c r="A77" s="110"/>
      <c r="B77" s="123"/>
      <c r="C77" s="124"/>
      <c r="D77" s="128"/>
      <c r="E77" s="402"/>
      <c r="F77" s="402"/>
      <c r="G77" s="402"/>
      <c r="H77" s="402"/>
      <c r="I77" s="402"/>
      <c r="J77" s="402"/>
      <c r="K77" s="402"/>
      <c r="L77" s="402"/>
      <c r="M77" s="402"/>
      <c r="N77" s="402"/>
      <c r="O77" s="402"/>
      <c r="P77" s="402"/>
      <c r="Q77" s="402"/>
      <c r="R77" s="402"/>
      <c r="S77" s="402"/>
      <c r="T77" s="402"/>
      <c r="U77" s="402"/>
      <c r="V77" s="402"/>
      <c r="W77" s="402"/>
      <c r="X77" s="402"/>
      <c r="Y77" s="114"/>
    </row>
    <row r="78" spans="1:25" ht="42.75" hidden="1" customHeight="1">
      <c r="A78" s="110"/>
      <c r="B78" s="123"/>
      <c r="C78" s="124"/>
      <c r="D78" s="128"/>
      <c r="E78" s="402"/>
      <c r="F78" s="402"/>
      <c r="G78" s="402"/>
      <c r="H78" s="402"/>
      <c r="I78" s="402"/>
      <c r="J78" s="402"/>
      <c r="K78" s="402"/>
      <c r="L78" s="402"/>
      <c r="M78" s="402"/>
      <c r="N78" s="402"/>
      <c r="O78" s="402"/>
      <c r="P78" s="402"/>
      <c r="Q78" s="402"/>
      <c r="R78" s="402"/>
      <c r="S78" s="402"/>
      <c r="T78" s="402"/>
      <c r="U78" s="402"/>
      <c r="V78" s="402"/>
      <c r="W78" s="402"/>
      <c r="X78" s="402"/>
      <c r="Y78" s="114"/>
    </row>
    <row r="79" spans="1:25" ht="25.5" hidden="1" customHeight="1">
      <c r="A79" s="110"/>
      <c r="B79" s="123"/>
      <c r="C79" s="124"/>
      <c r="D79" s="128"/>
      <c r="E79" s="398" t="s">
        <v>64</v>
      </c>
      <c r="F79" s="398"/>
      <c r="G79" s="398"/>
      <c r="H79" s="398"/>
      <c r="I79" s="398"/>
      <c r="J79" s="398"/>
      <c r="K79" s="398"/>
      <c r="L79" s="398"/>
      <c r="M79" s="398"/>
      <c r="N79" s="398"/>
      <c r="O79" s="398"/>
      <c r="P79" s="398"/>
      <c r="Q79" s="398"/>
      <c r="R79" s="398"/>
      <c r="S79" s="398"/>
      <c r="T79" s="398"/>
      <c r="U79" s="398"/>
      <c r="V79" s="398"/>
      <c r="W79" s="398"/>
      <c r="X79" s="398"/>
      <c r="Y79" s="114"/>
    </row>
    <row r="80" spans="1:25" ht="15" hidden="1" customHeight="1">
      <c r="A80" s="110"/>
      <c r="B80" s="123"/>
      <c r="C80" s="124"/>
      <c r="D80" s="128"/>
      <c r="E80" s="125"/>
      <c r="F80" s="125"/>
      <c r="G80" s="125"/>
      <c r="H80" s="116"/>
      <c r="I80" s="116"/>
      <c r="J80" s="116"/>
      <c r="K80" s="116"/>
      <c r="L80" s="116"/>
      <c r="M80" s="116"/>
      <c r="N80" s="116"/>
      <c r="O80" s="117"/>
      <c r="P80" s="117"/>
      <c r="Q80" s="117"/>
      <c r="R80" s="117"/>
      <c r="S80" s="117"/>
      <c r="T80" s="117"/>
      <c r="U80" s="125"/>
      <c r="V80" s="125"/>
      <c r="W80" s="125"/>
      <c r="X80" s="125"/>
      <c r="Y80" s="114"/>
    </row>
    <row r="81" spans="1:27" ht="15" hidden="1" customHeight="1">
      <c r="A81" s="110"/>
      <c r="B81" s="123"/>
      <c r="C81" s="124"/>
      <c r="D81" s="128"/>
      <c r="E81" s="130"/>
      <c r="F81" s="396" t="s">
        <v>63</v>
      </c>
      <c r="G81" s="396"/>
      <c r="H81" s="396"/>
      <c r="I81" s="396"/>
      <c r="J81" s="396"/>
      <c r="K81" s="396"/>
      <c r="L81" s="396"/>
      <c r="M81" s="396"/>
      <c r="N81" s="396"/>
      <c r="O81" s="396"/>
      <c r="P81" s="396"/>
      <c r="Q81" s="396"/>
      <c r="R81" s="396"/>
      <c r="S81" s="396"/>
      <c r="T81" s="117"/>
      <c r="U81" s="125"/>
      <c r="V81" s="125"/>
      <c r="W81" s="125"/>
      <c r="X81" s="125"/>
      <c r="Y81" s="114"/>
      <c r="AA81" s="119" t="s">
        <v>61</v>
      </c>
    </row>
    <row r="82" spans="1:27" ht="15" hidden="1" customHeight="1">
      <c r="A82" s="110"/>
      <c r="B82" s="123"/>
      <c r="C82" s="124"/>
      <c r="D82" s="128"/>
      <c r="E82" s="125"/>
      <c r="F82" s="125"/>
      <c r="G82" s="125"/>
      <c r="H82" s="116"/>
      <c r="I82" s="116"/>
      <c r="J82" s="116"/>
      <c r="K82" s="116"/>
      <c r="L82" s="116"/>
      <c r="M82" s="116"/>
      <c r="N82" s="116"/>
      <c r="O82" s="117"/>
      <c r="P82" s="117"/>
      <c r="Q82" s="117"/>
      <c r="R82" s="117"/>
      <c r="S82" s="117"/>
      <c r="T82" s="117"/>
      <c r="U82" s="125"/>
      <c r="V82" s="125"/>
      <c r="W82" s="125"/>
      <c r="X82" s="125"/>
      <c r="Y82" s="114"/>
    </row>
    <row r="83" spans="1:27" ht="15" hidden="1">
      <c r="A83" s="110"/>
      <c r="B83" s="123"/>
      <c r="C83" s="124"/>
      <c r="D83" s="128"/>
      <c r="E83" s="125"/>
      <c r="F83" s="396" t="s">
        <v>62</v>
      </c>
      <c r="G83" s="396"/>
      <c r="H83" s="396"/>
      <c r="I83" s="396"/>
      <c r="J83" s="396"/>
      <c r="K83" s="396"/>
      <c r="L83" s="396"/>
      <c r="M83" s="396"/>
      <c r="N83" s="396"/>
      <c r="O83" s="396"/>
      <c r="P83" s="396"/>
      <c r="Q83" s="396"/>
      <c r="R83" s="396"/>
      <c r="S83" s="396"/>
      <c r="T83" s="396"/>
      <c r="U83" s="396"/>
      <c r="V83" s="396"/>
      <c r="W83" s="396"/>
      <c r="X83" s="396"/>
      <c r="Y83" s="114"/>
    </row>
    <row r="84" spans="1:27" ht="15" hidden="1">
      <c r="A84" s="110"/>
      <c r="B84" s="123"/>
      <c r="C84" s="124"/>
      <c r="D84" s="128"/>
      <c r="E84" s="125"/>
      <c r="F84" s="125"/>
      <c r="G84" s="125"/>
      <c r="H84" s="125"/>
      <c r="I84" s="125"/>
      <c r="J84" s="125"/>
      <c r="K84" s="125"/>
      <c r="L84" s="125"/>
      <c r="M84" s="125"/>
      <c r="N84" s="125"/>
      <c r="O84" s="125"/>
      <c r="P84" s="125"/>
      <c r="Q84" s="125"/>
      <c r="R84" s="125"/>
      <c r="S84" s="125"/>
      <c r="T84" s="125"/>
      <c r="U84" s="125"/>
      <c r="V84" s="125"/>
      <c r="W84" s="125"/>
      <c r="X84" s="125"/>
      <c r="Y84" s="114"/>
    </row>
    <row r="85" spans="1:27" ht="15" hidden="1">
      <c r="A85" s="110"/>
      <c r="B85" s="123"/>
      <c r="C85" s="124"/>
      <c r="D85" s="128"/>
      <c r="E85" s="125"/>
      <c r="F85" s="125"/>
      <c r="G85" s="125"/>
      <c r="H85" s="125"/>
      <c r="I85" s="125"/>
      <c r="J85" s="125"/>
      <c r="K85" s="125"/>
      <c r="L85" s="125"/>
      <c r="M85" s="125"/>
      <c r="N85" s="125"/>
      <c r="O85" s="125"/>
      <c r="P85" s="125"/>
      <c r="Q85" s="125"/>
      <c r="R85" s="125"/>
      <c r="S85" s="125"/>
      <c r="T85" s="125"/>
      <c r="U85" s="125"/>
      <c r="V85" s="125"/>
      <c r="W85" s="125"/>
      <c r="X85" s="125"/>
      <c r="Y85" s="114"/>
    </row>
    <row r="86" spans="1:27" ht="15" hidden="1">
      <c r="A86" s="110"/>
      <c r="B86" s="123"/>
      <c r="C86" s="124"/>
      <c r="D86" s="128"/>
      <c r="E86" s="125"/>
      <c r="F86" s="125"/>
      <c r="G86" s="125"/>
      <c r="H86" s="125"/>
      <c r="I86" s="125"/>
      <c r="J86" s="125"/>
      <c r="K86" s="125"/>
      <c r="L86" s="125"/>
      <c r="M86" s="125"/>
      <c r="N86" s="125"/>
      <c r="O86" s="125"/>
      <c r="P86" s="125"/>
      <c r="Q86" s="125"/>
      <c r="R86" s="125"/>
      <c r="S86" s="125"/>
      <c r="T86" s="125"/>
      <c r="U86" s="125"/>
      <c r="V86" s="125"/>
      <c r="W86" s="125"/>
      <c r="X86" s="125"/>
      <c r="Y86" s="114"/>
    </row>
    <row r="87" spans="1:27" ht="15" hidden="1">
      <c r="A87" s="110"/>
      <c r="B87" s="123"/>
      <c r="C87" s="124"/>
      <c r="D87" s="128"/>
      <c r="E87" s="125"/>
      <c r="F87" s="125"/>
      <c r="G87" s="125"/>
      <c r="H87" s="125"/>
      <c r="I87" s="125"/>
      <c r="J87" s="125"/>
      <c r="K87" s="125"/>
      <c r="L87" s="125"/>
      <c r="M87" s="125"/>
      <c r="N87" s="125"/>
      <c r="O87" s="125"/>
      <c r="P87" s="125"/>
      <c r="Q87" s="125"/>
      <c r="R87" s="125"/>
      <c r="S87" s="125"/>
      <c r="T87" s="125"/>
      <c r="U87" s="125"/>
      <c r="V87" s="125"/>
      <c r="W87" s="125"/>
      <c r="X87" s="125"/>
      <c r="Y87" s="114"/>
    </row>
    <row r="88" spans="1:27" ht="15" hidden="1" customHeight="1">
      <c r="A88" s="110"/>
      <c r="B88" s="123"/>
      <c r="C88" s="124"/>
      <c r="D88" s="128"/>
      <c r="E88" s="125"/>
      <c r="F88" s="125"/>
      <c r="G88" s="125"/>
      <c r="H88" s="125"/>
      <c r="I88" s="125"/>
      <c r="J88" s="125"/>
      <c r="K88" s="125"/>
      <c r="L88" s="125"/>
      <c r="M88" s="125"/>
      <c r="N88" s="125"/>
      <c r="O88" s="125"/>
      <c r="P88" s="125"/>
      <c r="Q88" s="125"/>
      <c r="R88" s="125"/>
      <c r="S88" s="125"/>
      <c r="T88" s="125"/>
      <c r="U88" s="125"/>
      <c r="V88" s="125"/>
      <c r="W88" s="125"/>
      <c r="X88" s="125"/>
      <c r="Y88" s="114"/>
    </row>
    <row r="89" spans="1:27" ht="15" hidden="1" customHeight="1">
      <c r="A89" s="110"/>
      <c r="B89" s="123"/>
      <c r="C89" s="124"/>
      <c r="D89" s="128"/>
      <c r="E89" s="125"/>
      <c r="F89" s="125"/>
      <c r="G89" s="125"/>
      <c r="H89" s="125"/>
      <c r="I89" s="125"/>
      <c r="J89" s="125"/>
      <c r="K89" s="125"/>
      <c r="L89" s="125"/>
      <c r="M89" s="125"/>
      <c r="N89" s="125"/>
      <c r="O89" s="125"/>
      <c r="P89" s="125"/>
      <c r="Q89" s="125"/>
      <c r="R89" s="125"/>
      <c r="S89" s="125"/>
      <c r="T89" s="125"/>
      <c r="U89" s="125"/>
      <c r="V89" s="125"/>
      <c r="W89" s="125"/>
      <c r="X89" s="125"/>
      <c r="Y89" s="114"/>
    </row>
    <row r="90" spans="1:27" ht="15" hidden="1" customHeight="1">
      <c r="A90" s="110"/>
      <c r="B90" s="123"/>
      <c r="C90" s="124"/>
      <c r="D90" s="128"/>
      <c r="E90" s="125"/>
      <c r="F90" s="125"/>
      <c r="G90" s="125"/>
      <c r="H90" s="125"/>
      <c r="I90" s="125"/>
      <c r="J90" s="125"/>
      <c r="K90" s="125"/>
      <c r="L90" s="125"/>
      <c r="M90" s="125"/>
      <c r="N90" s="125"/>
      <c r="O90" s="125"/>
      <c r="P90" s="125"/>
      <c r="Q90" s="125"/>
      <c r="R90" s="125"/>
      <c r="S90" s="125"/>
      <c r="T90" s="125"/>
      <c r="U90" s="125"/>
      <c r="V90" s="125"/>
      <c r="W90" s="125"/>
      <c r="X90" s="125"/>
      <c r="Y90" s="114"/>
    </row>
    <row r="91" spans="1:27" ht="15" hidden="1" customHeight="1">
      <c r="A91" s="110"/>
      <c r="B91" s="123"/>
      <c r="C91" s="124"/>
      <c r="D91" s="128"/>
      <c r="E91" s="125"/>
      <c r="F91" s="125"/>
      <c r="G91" s="125"/>
      <c r="H91" s="125"/>
      <c r="I91" s="125"/>
      <c r="J91" s="125"/>
      <c r="K91" s="125"/>
      <c r="L91" s="125"/>
      <c r="M91" s="125"/>
      <c r="N91" s="125"/>
      <c r="O91" s="125"/>
      <c r="P91" s="125"/>
      <c r="Q91" s="125"/>
      <c r="R91" s="125"/>
      <c r="S91" s="125"/>
      <c r="T91" s="125"/>
      <c r="U91" s="125"/>
      <c r="V91" s="125"/>
      <c r="W91" s="125"/>
      <c r="X91" s="125"/>
      <c r="Y91" s="114"/>
    </row>
    <row r="92" spans="1:27" ht="15" hidden="1" customHeight="1">
      <c r="A92" s="110"/>
      <c r="B92" s="123"/>
      <c r="C92" s="124"/>
      <c r="D92" s="128"/>
      <c r="E92" s="125"/>
      <c r="F92" s="125"/>
      <c r="G92" s="125"/>
      <c r="H92" s="125"/>
      <c r="I92" s="125"/>
      <c r="J92" s="125"/>
      <c r="K92" s="125"/>
      <c r="L92" s="125"/>
      <c r="M92" s="125"/>
      <c r="N92" s="125"/>
      <c r="O92" s="125"/>
      <c r="P92" s="125"/>
      <c r="Q92" s="125"/>
      <c r="R92" s="125"/>
      <c r="S92" s="125"/>
      <c r="T92" s="125"/>
      <c r="U92" s="125"/>
      <c r="V92" s="125"/>
      <c r="W92" s="125"/>
      <c r="X92" s="125"/>
      <c r="Y92" s="114"/>
    </row>
    <row r="93" spans="1:27" ht="11.1" hidden="1" customHeight="1">
      <c r="A93" s="110"/>
      <c r="B93" s="123"/>
      <c r="C93" s="124"/>
      <c r="D93" s="128"/>
      <c r="E93" s="125"/>
      <c r="F93" s="125"/>
      <c r="G93" s="125"/>
      <c r="H93" s="125"/>
      <c r="I93" s="125"/>
      <c r="J93" s="125"/>
      <c r="K93" s="125"/>
      <c r="L93" s="125"/>
      <c r="M93" s="125"/>
      <c r="N93" s="125"/>
      <c r="O93" s="125"/>
      <c r="P93" s="125"/>
      <c r="Q93" s="125"/>
      <c r="R93" s="125"/>
      <c r="S93" s="125"/>
      <c r="T93" s="125"/>
      <c r="U93" s="125"/>
      <c r="V93" s="125"/>
      <c r="W93" s="125"/>
      <c r="X93" s="125"/>
      <c r="Y93" s="114"/>
    </row>
    <row r="94" spans="1:27" ht="15" customHeight="1">
      <c r="A94" s="110"/>
      <c r="B94" s="131"/>
      <c r="C94" s="132"/>
      <c r="D94" s="133"/>
      <c r="E94" s="134"/>
      <c r="F94" s="134"/>
      <c r="G94" s="134"/>
      <c r="H94" s="134"/>
      <c r="I94" s="134"/>
      <c r="J94" s="134"/>
      <c r="K94" s="134"/>
      <c r="L94" s="134"/>
      <c r="M94" s="134"/>
      <c r="N94" s="134"/>
      <c r="O94" s="134"/>
      <c r="P94" s="134"/>
      <c r="Q94" s="134"/>
      <c r="R94" s="134"/>
      <c r="S94" s="134"/>
      <c r="T94" s="134"/>
      <c r="U94" s="134"/>
      <c r="V94" s="134"/>
      <c r="W94" s="134"/>
      <c r="X94" s="134"/>
      <c r="Y94" s="118"/>
    </row>
  </sheetData>
  <sheetProtection password="FA9C" sheet="1" objects="1" scenarios="1" formatColumns="0" formatRows="0"/>
  <dataConsolidate/>
  <mergeCells count="30">
    <mergeCell ref="E35:X39"/>
    <mergeCell ref="P23:W23"/>
    <mergeCell ref="F22:M22"/>
    <mergeCell ref="B2:G2"/>
    <mergeCell ref="B3:C3"/>
    <mergeCell ref="B5:Y5"/>
    <mergeCell ref="E7:X19"/>
    <mergeCell ref="F21:M21"/>
    <mergeCell ref="P21:X21"/>
    <mergeCell ref="P22:X22"/>
    <mergeCell ref="E40:X40"/>
    <mergeCell ref="E41:X45"/>
    <mergeCell ref="E46:X57"/>
    <mergeCell ref="F81:S81"/>
    <mergeCell ref="E59:G59"/>
    <mergeCell ref="H59:X59"/>
    <mergeCell ref="E60:G60"/>
    <mergeCell ref="F72:X72"/>
    <mergeCell ref="E58:U58"/>
    <mergeCell ref="E71:T71"/>
    <mergeCell ref="F83:X83"/>
    <mergeCell ref="H61:X61"/>
    <mergeCell ref="E79:X79"/>
    <mergeCell ref="F73:X73"/>
    <mergeCell ref="F74:X74"/>
    <mergeCell ref="E75:X75"/>
    <mergeCell ref="E76:X76"/>
    <mergeCell ref="E77:X77"/>
    <mergeCell ref="E78:X78"/>
    <mergeCell ref="E70:T70"/>
  </mergeCells>
  <hyperlinks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LIMIT_WARM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8"/>
  <sheetViews>
    <sheetView showGridLines="0" zoomScaleNormal="100" workbookViewId="0">
      <selection activeCell="A10" sqref="A10"/>
    </sheetView>
  </sheetViews>
  <sheetFormatPr defaultRowHeight="11.25"/>
  <cols>
    <col min="1" max="1" width="30.7109375" style="6" customWidth="1"/>
    <col min="2" max="2" width="80.7109375" style="6" customWidth="1"/>
    <col min="3" max="3" width="30.7109375" style="6" customWidth="1"/>
    <col min="4" max="16384" width="9.140625" style="5"/>
  </cols>
  <sheetData>
    <row r="1" spans="1:4" ht="24" customHeight="1">
      <c r="A1" s="44" t="s">
        <v>14</v>
      </c>
      <c r="B1" s="44" t="s">
        <v>15</v>
      </c>
      <c r="C1" s="44" t="s">
        <v>16</v>
      </c>
      <c r="D1" s="4"/>
    </row>
    <row r="2" spans="1:4">
      <c r="A2" s="388">
        <v>43437.702499999999</v>
      </c>
      <c r="B2" s="6" t="s">
        <v>369</v>
      </c>
      <c r="C2" s="6" t="s">
        <v>220</v>
      </c>
    </row>
    <row r="3" spans="1:4">
      <c r="A3" s="388">
        <v>43437.703020833331</v>
      </c>
      <c r="B3" s="6" t="s">
        <v>369</v>
      </c>
      <c r="C3" s="6" t="s">
        <v>220</v>
      </c>
    </row>
    <row r="4" spans="1:4">
      <c r="A4" s="388">
        <v>43437.703032407408</v>
      </c>
      <c r="B4" s="6" t="s">
        <v>382</v>
      </c>
      <c r="C4" s="6" t="s">
        <v>220</v>
      </c>
    </row>
    <row r="5" spans="1:4">
      <c r="A5" s="388">
        <v>43474.347303240742</v>
      </c>
      <c r="B5" s="6" t="s">
        <v>369</v>
      </c>
      <c r="C5" s="6" t="s">
        <v>220</v>
      </c>
    </row>
    <row r="6" spans="1:4">
      <c r="A6" s="388">
        <v>43474.347314814811</v>
      </c>
      <c r="B6" s="6" t="s">
        <v>382</v>
      </c>
      <c r="C6" s="6" t="s">
        <v>220</v>
      </c>
    </row>
    <row r="7" spans="1:4">
      <c r="A7" s="388">
        <v>43474.349374999998</v>
      </c>
      <c r="B7" s="6" t="s">
        <v>369</v>
      </c>
      <c r="C7" s="6" t="s">
        <v>220</v>
      </c>
    </row>
    <row r="8" spans="1:4">
      <c r="A8" s="388">
        <v>43474.349386574075</v>
      </c>
      <c r="B8" s="6" t="s">
        <v>382</v>
      </c>
      <c r="C8" s="6" t="s">
        <v>220</v>
      </c>
    </row>
    <row r="9" spans="1:4">
      <c r="A9" s="388">
        <v>43474.355995370373</v>
      </c>
      <c r="B9" s="6" t="s">
        <v>369</v>
      </c>
      <c r="C9" s="6" t="s">
        <v>220</v>
      </c>
    </row>
    <row r="10" spans="1:4">
      <c r="A10" s="388">
        <v>43474.356006944443</v>
      </c>
      <c r="B10" s="6" t="s">
        <v>382</v>
      </c>
      <c r="C10" s="6" t="s">
        <v>220</v>
      </c>
    </row>
    <row r="11" spans="1:4">
      <c r="A11" s="388">
        <v>43480.364178240743</v>
      </c>
      <c r="B11" s="6" t="s">
        <v>369</v>
      </c>
      <c r="C11" s="6" t="s">
        <v>220</v>
      </c>
    </row>
    <row r="12" spans="1:4">
      <c r="A12" s="388">
        <v>43480.364189814813</v>
      </c>
      <c r="B12" s="6" t="s">
        <v>382</v>
      </c>
      <c r="C12" s="6" t="s">
        <v>220</v>
      </c>
    </row>
    <row r="13" spans="1:4">
      <c r="A13" s="388">
        <v>43480.510960648149</v>
      </c>
      <c r="B13" s="6" t="s">
        <v>369</v>
      </c>
      <c r="C13" s="6" t="s">
        <v>220</v>
      </c>
    </row>
    <row r="14" spans="1:4">
      <c r="A14" s="388">
        <v>43480.510983796295</v>
      </c>
      <c r="B14" s="6" t="s">
        <v>382</v>
      </c>
      <c r="C14" s="6" t="s">
        <v>220</v>
      </c>
    </row>
    <row r="15" spans="1:4">
      <c r="A15" s="388">
        <v>43480.540891203702</v>
      </c>
      <c r="B15" s="6" t="s">
        <v>369</v>
      </c>
      <c r="C15" s="6" t="s">
        <v>220</v>
      </c>
    </row>
    <row r="16" spans="1:4">
      <c r="A16" s="388">
        <v>43480.540902777779</v>
      </c>
      <c r="B16" s="6" t="s">
        <v>382</v>
      </c>
      <c r="C16" s="6" t="s">
        <v>220</v>
      </c>
    </row>
    <row r="17" spans="1:3">
      <c r="A17" s="388">
        <v>43481.397013888891</v>
      </c>
      <c r="B17" s="6" t="s">
        <v>369</v>
      </c>
      <c r="C17" s="6" t="s">
        <v>220</v>
      </c>
    </row>
    <row r="18" spans="1:3">
      <c r="A18" s="388">
        <v>43481.397037037037</v>
      </c>
      <c r="B18" s="6" t="s">
        <v>382</v>
      </c>
      <c r="C18" s="6" t="s">
        <v>220</v>
      </c>
    </row>
  </sheetData>
  <sheetProtection password="FA9C" sheet="1" objects="1" scenarios="1" formatColumns="0" formatRows="0" autoFilter="0"/>
  <phoneticPr fontId="5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/>
  <dimension ref="A1:Q47"/>
  <sheetViews>
    <sheetView showGridLines="0" topLeftCell="D4" zoomScaleNormal="100" workbookViewId="0"/>
  </sheetViews>
  <sheetFormatPr defaultRowHeight="15"/>
  <cols>
    <col min="1" max="1" width="10.7109375" style="12" hidden="1" customWidth="1"/>
    <col min="2" max="2" width="10.7109375" style="11" hidden="1" customWidth="1"/>
    <col min="3" max="3" width="3.7109375" style="89" hidden="1" customWidth="1"/>
    <col min="4" max="4" width="3.7109375" style="90" customWidth="1"/>
    <col min="5" max="5" width="42.7109375" style="90" customWidth="1"/>
    <col min="6" max="6" width="50.7109375" style="13" customWidth="1"/>
    <col min="7" max="7" width="3.7109375" style="102" customWidth="1"/>
    <col min="8" max="8" width="9.140625" style="90"/>
    <col min="9" max="9" width="9.140625" style="25" customWidth="1"/>
    <col min="10" max="10" width="9.140625" style="13"/>
    <col min="11" max="11" width="3.140625" style="13" customWidth="1"/>
    <col min="12" max="16" width="9.140625" style="13"/>
    <col min="17" max="17" width="9.140625" style="233"/>
    <col min="18" max="16384" width="9.140625" style="13"/>
  </cols>
  <sheetData>
    <row r="1" spans="1:17" s="12" customFormat="1" ht="13.5" hidden="1" customHeight="1">
      <c r="A1" s="10"/>
      <c r="B1" s="11"/>
      <c r="F1" s="12">
        <v>28157416</v>
      </c>
      <c r="G1" s="100"/>
      <c r="I1" s="101"/>
      <c r="Q1" s="231"/>
    </row>
    <row r="2" spans="1:17" s="12" customFormat="1" ht="12" hidden="1" customHeight="1">
      <c r="A2" s="10"/>
      <c r="B2" s="11"/>
      <c r="G2" s="100"/>
      <c r="I2" s="101"/>
      <c r="Q2" s="231"/>
    </row>
    <row r="3" spans="1:17" s="90" customFormat="1" hidden="1">
      <c r="A3" s="12"/>
      <c r="B3" s="11"/>
      <c r="C3" s="89"/>
      <c r="G3" s="102"/>
      <c r="I3" s="101"/>
      <c r="Q3" s="232"/>
    </row>
    <row r="4" spans="1:17" s="90" customFormat="1" ht="11.25" customHeight="1">
      <c r="A4" s="12"/>
      <c r="B4" s="11"/>
      <c r="C4" s="89"/>
      <c r="D4" s="91"/>
      <c r="E4" s="91"/>
      <c r="F4" s="103" t="str">
        <f>version</f>
        <v>Версия 1.0.1</v>
      </c>
      <c r="G4" s="102"/>
      <c r="I4" s="101"/>
      <c r="Q4" s="232"/>
    </row>
    <row r="5" spans="1:17" s="90" customFormat="1" ht="39.950000000000003" customHeight="1">
      <c r="A5" s="12"/>
      <c r="B5" s="11"/>
      <c r="C5" s="89"/>
      <c r="D5" s="91"/>
      <c r="E5" s="422" t="s">
        <v>337</v>
      </c>
      <c r="F5" s="422"/>
      <c r="G5" s="104"/>
      <c r="I5" s="101"/>
      <c r="Q5" s="232"/>
    </row>
    <row r="6" spans="1:17" ht="11.25" customHeight="1">
      <c r="D6" s="91"/>
      <c r="E6" s="92"/>
      <c r="F6" s="105"/>
      <c r="G6" s="104"/>
    </row>
    <row r="7" spans="1:17" ht="19.5" customHeight="1">
      <c r="D7" s="91"/>
      <c r="E7" s="92" t="s">
        <v>3</v>
      </c>
      <c r="F7" s="45" t="s">
        <v>317</v>
      </c>
      <c r="G7" s="104"/>
    </row>
    <row r="8" spans="1:17" s="90" customFormat="1" ht="9.9499999999999993" hidden="1" customHeight="1">
      <c r="A8" s="93"/>
      <c r="B8" s="11"/>
      <c r="C8" s="89"/>
      <c r="D8" s="94"/>
      <c r="E8" s="92"/>
      <c r="F8" s="108"/>
      <c r="G8" s="106"/>
      <c r="I8" s="101"/>
      <c r="Q8" s="232"/>
    </row>
    <row r="9" spans="1:17" ht="19.5" hidden="1" customHeight="1">
      <c r="D9" s="91"/>
      <c r="E9" s="152" t="s">
        <v>139</v>
      </c>
      <c r="F9" s="153" t="s">
        <v>47</v>
      </c>
      <c r="G9" s="91"/>
    </row>
    <row r="10" spans="1:17" s="90" customFormat="1" ht="9.9499999999999993" customHeight="1">
      <c r="A10" s="93"/>
      <c r="B10" s="11"/>
      <c r="C10" s="89"/>
      <c r="D10" s="94"/>
      <c r="E10" s="92"/>
      <c r="F10" s="108"/>
      <c r="G10" s="106"/>
      <c r="I10" s="101"/>
      <c r="Q10" s="232"/>
    </row>
    <row r="11" spans="1:17" ht="33.75">
      <c r="D11" s="91"/>
      <c r="E11" s="92" t="s">
        <v>228</v>
      </c>
      <c r="F11" s="390" t="s">
        <v>19</v>
      </c>
      <c r="G11" s="91"/>
    </row>
    <row r="12" spans="1:17" s="90" customFormat="1" ht="9.9499999999999993" customHeight="1">
      <c r="A12" s="93"/>
      <c r="B12" s="11"/>
      <c r="C12" s="89"/>
      <c r="D12" s="94"/>
      <c r="E12" s="92"/>
      <c r="F12" s="108"/>
      <c r="G12" s="106"/>
      <c r="I12" s="101"/>
      <c r="Q12" s="232"/>
    </row>
    <row r="13" spans="1:17" ht="19.5" customHeight="1">
      <c r="A13" s="93"/>
      <c r="D13" s="94"/>
      <c r="E13" s="95" t="s">
        <v>156</v>
      </c>
      <c r="F13" s="256" t="s">
        <v>227</v>
      </c>
      <c r="G13" s="106"/>
    </row>
    <row r="14" spans="1:17" ht="22.5">
      <c r="A14" s="93"/>
      <c r="D14" s="94"/>
      <c r="E14" s="95" t="s">
        <v>120</v>
      </c>
      <c r="F14" s="389" t="s">
        <v>691</v>
      </c>
      <c r="G14" s="106"/>
    </row>
    <row r="15" spans="1:17" s="90" customFormat="1" ht="9.9499999999999993" hidden="1" customHeight="1">
      <c r="A15" s="93"/>
      <c r="B15" s="11"/>
      <c r="C15" s="89"/>
      <c r="D15" s="94"/>
      <c r="E15" s="92"/>
      <c r="F15" s="108"/>
      <c r="G15" s="106"/>
      <c r="I15" s="101"/>
      <c r="Q15" s="232"/>
    </row>
    <row r="16" spans="1:17" ht="33.75" hidden="1" customHeight="1">
      <c r="A16" s="93"/>
      <c r="D16" s="94"/>
      <c r="E16" s="152" t="s">
        <v>157</v>
      </c>
      <c r="F16" s="201"/>
      <c r="G16" s="106"/>
    </row>
    <row r="17" spans="1:17" ht="33.75" hidden="1" customHeight="1">
      <c r="A17" s="93"/>
      <c r="D17" s="94"/>
      <c r="E17" s="152" t="s">
        <v>158</v>
      </c>
      <c r="F17" s="202"/>
      <c r="G17" s="106"/>
    </row>
    <row r="18" spans="1:17" s="90" customFormat="1" ht="3" customHeight="1">
      <c r="A18" s="93"/>
      <c r="B18" s="11"/>
      <c r="C18" s="89"/>
      <c r="D18" s="94"/>
      <c r="E18" s="92"/>
      <c r="F18" s="108"/>
      <c r="G18" s="106"/>
      <c r="I18" s="101"/>
      <c r="Q18" s="232"/>
    </row>
    <row r="19" spans="1:17" s="90" customFormat="1" ht="19.5" customHeight="1">
      <c r="A19" s="93"/>
      <c r="B19" s="11"/>
      <c r="C19" s="89"/>
      <c r="D19" s="94"/>
      <c r="E19" s="92"/>
      <c r="F19" s="108" t="s">
        <v>113</v>
      </c>
      <c r="G19" s="106"/>
      <c r="I19" s="101"/>
      <c r="Q19" s="232"/>
    </row>
    <row r="20" spans="1:17" ht="19.5" customHeight="1">
      <c r="A20" s="93"/>
      <c r="C20" s="248">
        <v>2018</v>
      </c>
      <c r="D20" s="94"/>
      <c r="E20" s="92" t="s">
        <v>115</v>
      </c>
      <c r="F20" s="218">
        <v>2018</v>
      </c>
      <c r="G20" s="106"/>
    </row>
    <row r="21" spans="1:17" ht="19.5" customHeight="1">
      <c r="A21" s="93"/>
      <c r="C21" s="248" t="s">
        <v>59</v>
      </c>
      <c r="D21" s="94"/>
      <c r="E21" s="92" t="s">
        <v>114</v>
      </c>
      <c r="F21" s="218" t="s">
        <v>59</v>
      </c>
      <c r="G21" s="106"/>
    </row>
    <row r="22" spans="1:17" s="90" customFormat="1" ht="9.9499999999999993" customHeight="1">
      <c r="A22" s="93"/>
      <c r="B22" s="11"/>
      <c r="C22" s="89"/>
      <c r="D22" s="94"/>
      <c r="E22" s="92"/>
      <c r="F22" s="108"/>
      <c r="G22" s="106"/>
      <c r="I22" s="101"/>
      <c r="Q22" s="232"/>
    </row>
    <row r="23" spans="1:17" ht="33.75" customHeight="1">
      <c r="D23" s="91"/>
      <c r="E23" s="95" t="s">
        <v>27</v>
      </c>
      <c r="F23" s="390" t="s">
        <v>19</v>
      </c>
      <c r="G23" s="91"/>
    </row>
    <row r="24" spans="1:17" s="90" customFormat="1" ht="3.6" customHeight="1">
      <c r="A24" s="12"/>
      <c r="B24" s="11"/>
      <c r="C24" s="89"/>
      <c r="D24" s="91"/>
      <c r="E24" s="92"/>
      <c r="F24" s="92"/>
      <c r="G24" s="92"/>
      <c r="H24" s="92"/>
      <c r="I24" s="101"/>
      <c r="Q24" s="232"/>
    </row>
    <row r="25" spans="1:17" s="90" customFormat="1" ht="30" customHeight="1">
      <c r="A25" s="12"/>
      <c r="B25" s="11"/>
      <c r="C25" s="96"/>
      <c r="D25" s="94"/>
      <c r="E25" s="97"/>
      <c r="F25" s="108"/>
      <c r="G25" s="107"/>
      <c r="I25" s="101"/>
      <c r="Q25" s="232"/>
    </row>
    <row r="26" spans="1:17">
      <c r="C26" s="96"/>
      <c r="D26" s="94"/>
      <c r="E26" s="98" t="s">
        <v>326</v>
      </c>
      <c r="F26" s="46" t="s">
        <v>469</v>
      </c>
      <c r="G26" s="107"/>
    </row>
    <row r="27" spans="1:17" ht="19.5" hidden="1" customHeight="1">
      <c r="C27" s="96"/>
      <c r="D27" s="94"/>
      <c r="E27" s="98" t="s">
        <v>327</v>
      </c>
      <c r="F27" s="47"/>
      <c r="G27" s="107"/>
    </row>
    <row r="28" spans="1:17">
      <c r="C28" s="96"/>
      <c r="D28" s="94"/>
      <c r="E28" s="97" t="s">
        <v>4</v>
      </c>
      <c r="F28" s="46" t="s">
        <v>470</v>
      </c>
      <c r="G28" s="107"/>
    </row>
    <row r="29" spans="1:17">
      <c r="C29" s="96"/>
      <c r="D29" s="94"/>
      <c r="E29" s="97" t="s">
        <v>5</v>
      </c>
      <c r="F29" s="46" t="s">
        <v>419</v>
      </c>
      <c r="G29" s="107"/>
      <c r="H29" s="14"/>
    </row>
    <row r="30" spans="1:17" ht="19.5" hidden="1" customHeight="1">
      <c r="C30" s="96"/>
      <c r="D30" s="94"/>
      <c r="E30" s="97" t="s">
        <v>116</v>
      </c>
      <c r="F30" s="47"/>
      <c r="G30" s="107"/>
      <c r="H30" s="14"/>
    </row>
    <row r="31" spans="1:17" s="90" customFormat="1" ht="9.75" customHeight="1">
      <c r="A31" s="93"/>
      <c r="B31" s="11"/>
      <c r="C31" s="89"/>
      <c r="D31" s="94"/>
      <c r="E31" s="92"/>
      <c r="F31" s="108"/>
      <c r="G31" s="106"/>
      <c r="I31" s="101"/>
      <c r="Q31" s="232"/>
    </row>
    <row r="32" spans="1:17" ht="27.75" customHeight="1">
      <c r="A32" s="93"/>
      <c r="D32" s="94"/>
      <c r="E32" s="95" t="s">
        <v>330</v>
      </c>
      <c r="F32" s="391" t="s">
        <v>332</v>
      </c>
      <c r="G32" s="106"/>
    </row>
    <row r="33" spans="1:17" s="90" customFormat="1" ht="9.75" customHeight="1">
      <c r="A33" s="93"/>
      <c r="B33" s="11"/>
      <c r="C33" s="89"/>
      <c r="D33" s="94"/>
      <c r="E33" s="92"/>
      <c r="F33" s="108"/>
      <c r="G33" s="106"/>
      <c r="I33" s="101"/>
      <c r="Q33" s="232"/>
    </row>
    <row r="34" spans="1:17" ht="19.5" customHeight="1">
      <c r="A34" s="15"/>
      <c r="B34" s="16"/>
      <c r="D34" s="41"/>
      <c r="E34" s="99" t="s">
        <v>101</v>
      </c>
      <c r="F34" s="46" t="s">
        <v>685</v>
      </c>
      <c r="G34" s="106"/>
    </row>
    <row r="35" spans="1:17" ht="19.5" customHeight="1">
      <c r="A35" s="15"/>
      <c r="B35" s="16"/>
      <c r="D35" s="41"/>
      <c r="E35" s="99" t="s">
        <v>108</v>
      </c>
      <c r="F35" s="46" t="s">
        <v>686</v>
      </c>
      <c r="G35" s="106"/>
    </row>
    <row r="36" spans="1:17" s="90" customFormat="1" ht="3" customHeight="1">
      <c r="A36" s="15"/>
      <c r="B36" s="16"/>
      <c r="C36" s="89"/>
      <c r="D36" s="41"/>
      <c r="E36" s="99"/>
      <c r="F36" s="99"/>
      <c r="G36" s="106"/>
      <c r="I36" s="101"/>
      <c r="Q36" s="232"/>
    </row>
    <row r="37" spans="1:17" s="90" customFormat="1" ht="19.5" customHeight="1">
      <c r="A37" s="12"/>
      <c r="B37" s="11"/>
      <c r="C37" s="89"/>
      <c r="E37" s="55"/>
      <c r="F37" s="106" t="s">
        <v>202</v>
      </c>
      <c r="G37" s="102"/>
      <c r="I37" s="101"/>
      <c r="Q37" s="232"/>
    </row>
    <row r="38" spans="1:17" ht="19.5" customHeight="1">
      <c r="E38" s="99" t="s">
        <v>21</v>
      </c>
      <c r="F38" s="46" t="s">
        <v>687</v>
      </c>
    </row>
    <row r="39" spans="1:17" ht="19.5" customHeight="1">
      <c r="E39" s="99" t="s">
        <v>22</v>
      </c>
      <c r="F39" s="46" t="s">
        <v>688</v>
      </c>
    </row>
    <row r="40" spans="1:17" ht="19.5" customHeight="1">
      <c r="E40" s="99" t="s">
        <v>28</v>
      </c>
      <c r="F40" s="46" t="s">
        <v>689</v>
      </c>
    </row>
    <row r="41" spans="1:17" ht="19.5" customHeight="1">
      <c r="E41" s="99" t="s">
        <v>23</v>
      </c>
      <c r="F41" s="46" t="s">
        <v>690</v>
      </c>
    </row>
    <row r="42" spans="1:17" ht="3" customHeight="1">
      <c r="E42" s="99"/>
      <c r="F42" s="41"/>
    </row>
    <row r="43" spans="1:17" ht="30" customHeight="1">
      <c r="E43" s="99"/>
      <c r="F43" s="41"/>
    </row>
    <row r="44" spans="1:17" ht="9.9499999999999993" customHeight="1"/>
    <row r="45" spans="1:17" ht="88.5" hidden="1" customHeight="1">
      <c r="E45" s="423" t="s">
        <v>336</v>
      </c>
      <c r="F45" s="423"/>
    </row>
    <row r="47" spans="1:17">
      <c r="A47" s="90"/>
    </row>
  </sheetData>
  <sheetProtection password="FA9C" sheet="1" objects="1" scenarios="1" formatColumns="0" formatRows="0"/>
  <dataConsolidate/>
  <mergeCells count="2">
    <mergeCell ref="E5:F5"/>
    <mergeCell ref="E45:F45"/>
  </mergeCells>
  <phoneticPr fontId="8" type="noConversion"/>
  <dataValidations xWindow="529" yWindow="632" count="7">
    <dataValidation type="textLength" operator="lessThanOrEqual" allowBlank="1" showInputMessage="1" showErrorMessage="1" errorTitle="Ошибка" error="Допускается ввод не более 900 символов!" sqref="F27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13">
      <formula1>data_type</formula1>
    </dataValidation>
    <dataValidation allowBlank="1" showInputMessage="1" showErrorMessage="1" errorTitle="Ошибка" error="Выберите значение из списка" prompt="Для выбора выполните двойной щелчок левой клавиши мыши по соответствующей ячейке" sqref="F16"/>
    <dataValidation type="whole" allowBlank="1" showInputMessage="1" showErrorMessage="1" errorTitle="Ошибка" error="Допускается ввод чисел от 2 до 99!" prompt="Введите число от 2 до 99" sqref="F17">
      <formula1>2</formula1>
      <formula2>99</formula2>
    </dataValidation>
    <dataValidation allowBlank="1" showInputMessage="1" showErrorMessage="1" prompt="Выберите значение из календаря (иконка справа от выбранной ячейки), либо введите дату непосредственно в ячейку в формате - 'ДД.ММ.ГГГГ'" sqref="F14"/>
    <dataValidation type="list" allowBlank="1" showInputMessage="1" showErrorMessage="1" errorTitle="Ошибка" error="Выберите значение из списка" prompt="Выберите значение из списка" sqref="F21">
      <formula1>QUARTER</formula1>
    </dataValidation>
    <dataValidation type="list" allowBlank="1" showInputMessage="1" showErrorMessage="1" sqref="F20">
      <formula1>year_list</formula1>
    </dataValidation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9">
    <pageSetUpPr fitToPage="1"/>
  </sheetPr>
  <dimension ref="A1:IV22"/>
  <sheetViews>
    <sheetView showGridLines="0" topLeftCell="C3" zoomScaleNormal="100" workbookViewId="0">
      <selection activeCell="E12" sqref="E12:E16"/>
    </sheetView>
  </sheetViews>
  <sheetFormatPr defaultRowHeight="14.25"/>
  <cols>
    <col min="1" max="1" width="9.140625" style="32" hidden="1" customWidth="1"/>
    <col min="2" max="2" width="9.140625" style="18" hidden="1" customWidth="1"/>
    <col min="3" max="3" width="3.7109375" style="154" customWidth="1"/>
    <col min="4" max="4" width="6.28515625" style="18" customWidth="1"/>
    <col min="5" max="5" width="46.42578125" style="18" customWidth="1"/>
    <col min="6" max="6" width="3.7109375" style="18" customWidth="1"/>
    <col min="7" max="7" width="5.7109375" style="18" customWidth="1"/>
    <col min="8" max="8" width="41.42578125" style="18" bestFit="1" customWidth="1"/>
    <col min="9" max="9" width="3.7109375" style="18" customWidth="1"/>
    <col min="10" max="10" width="5.7109375" style="18" customWidth="1"/>
    <col min="11" max="11" width="32.5703125" style="18" customWidth="1"/>
    <col min="12" max="12" width="14.85546875" style="18" customWidth="1"/>
    <col min="13" max="13" width="13.140625" style="299" hidden="1" customWidth="1"/>
    <col min="14" max="16" width="9.140625" style="299" hidden="1" customWidth="1"/>
    <col min="17" max="17" width="25.7109375" style="300" hidden="1" customWidth="1"/>
    <col min="18" max="18" width="14.42578125" style="299" hidden="1" customWidth="1"/>
    <col min="19" max="22" width="9.140625" style="301"/>
    <col min="23" max="16384" width="9.140625" style="18"/>
  </cols>
  <sheetData>
    <row r="1" spans="1:256" s="290" customFormat="1" ht="16.5" hidden="1" customHeight="1">
      <c r="C1" s="291"/>
      <c r="H1" s="291"/>
      <c r="I1" s="291"/>
      <c r="J1" s="291"/>
      <c r="K1" s="291" t="s">
        <v>151</v>
      </c>
      <c r="L1" s="292" t="s">
        <v>142</v>
      </c>
      <c r="M1" s="293" t="s">
        <v>150</v>
      </c>
      <c r="N1" s="293"/>
      <c r="O1" s="293"/>
      <c r="P1" s="293"/>
      <c r="Q1" s="294"/>
      <c r="R1" s="293"/>
      <c r="S1" s="293"/>
      <c r="T1" s="293"/>
      <c r="U1" s="293"/>
      <c r="V1" s="293"/>
      <c r="W1" s="292"/>
      <c r="X1" s="292"/>
      <c r="Y1" s="292"/>
      <c r="Z1" s="292"/>
      <c r="AA1" s="292"/>
      <c r="AB1" s="292"/>
      <c r="AC1" s="292"/>
      <c r="AD1" s="292"/>
      <c r="AE1" s="292"/>
      <c r="AF1" s="292"/>
      <c r="AG1" s="292"/>
      <c r="AH1" s="292"/>
      <c r="AI1" s="292"/>
      <c r="AJ1" s="292"/>
      <c r="AK1" s="292"/>
      <c r="AL1" s="292"/>
      <c r="AM1" s="292"/>
      <c r="AN1" s="292"/>
      <c r="AO1" s="292"/>
      <c r="AP1" s="292"/>
      <c r="AQ1" s="292"/>
      <c r="AR1" s="292"/>
      <c r="AS1" s="292"/>
      <c r="AT1" s="292"/>
      <c r="AU1" s="292"/>
      <c r="AV1" s="292"/>
      <c r="AW1" s="292"/>
      <c r="AX1" s="292"/>
      <c r="AY1" s="292"/>
      <c r="AZ1" s="292"/>
      <c r="BA1" s="292"/>
      <c r="BB1" s="292"/>
      <c r="BC1" s="292"/>
      <c r="BD1" s="292"/>
      <c r="BE1" s="292"/>
      <c r="BF1" s="292"/>
      <c r="BG1" s="292"/>
      <c r="BH1" s="292"/>
      <c r="BI1" s="292"/>
      <c r="BJ1" s="292"/>
      <c r="BK1" s="292"/>
      <c r="BL1" s="292"/>
      <c r="BM1" s="292"/>
      <c r="BN1" s="292"/>
      <c r="BO1" s="292"/>
      <c r="BP1" s="292"/>
      <c r="BQ1" s="292"/>
      <c r="BR1" s="292"/>
      <c r="BS1" s="292"/>
      <c r="BT1" s="292"/>
      <c r="BU1" s="292"/>
      <c r="BV1" s="292"/>
      <c r="BW1" s="292"/>
      <c r="BX1" s="292"/>
      <c r="BY1" s="292"/>
      <c r="BZ1" s="292"/>
      <c r="CA1" s="292"/>
      <c r="CB1" s="292"/>
      <c r="CC1" s="292"/>
      <c r="CD1" s="292"/>
      <c r="CE1" s="292"/>
      <c r="CF1" s="292"/>
      <c r="CG1" s="292"/>
      <c r="CH1" s="292"/>
      <c r="CI1" s="292"/>
      <c r="CJ1" s="292"/>
      <c r="CK1" s="292"/>
      <c r="CL1" s="292"/>
      <c r="CM1" s="292"/>
      <c r="CN1" s="292"/>
      <c r="CO1" s="292"/>
      <c r="CP1" s="292"/>
      <c r="CQ1" s="292"/>
      <c r="CR1" s="292"/>
      <c r="CS1" s="292"/>
      <c r="CT1" s="292"/>
      <c r="CU1" s="292"/>
      <c r="CV1" s="292"/>
      <c r="CW1" s="292"/>
      <c r="CX1" s="292"/>
      <c r="CY1" s="292"/>
      <c r="CZ1" s="292"/>
      <c r="DA1" s="292"/>
      <c r="DB1" s="292"/>
      <c r="DC1" s="292"/>
      <c r="DD1" s="292"/>
      <c r="DE1" s="292"/>
      <c r="DF1" s="292"/>
      <c r="DG1" s="292"/>
      <c r="DH1" s="292"/>
      <c r="DI1" s="292"/>
      <c r="DJ1" s="292"/>
      <c r="DK1" s="292"/>
      <c r="DL1" s="292"/>
      <c r="DM1" s="292"/>
      <c r="DN1" s="292"/>
      <c r="DO1" s="292"/>
      <c r="DP1" s="292"/>
      <c r="DQ1" s="292"/>
      <c r="DR1" s="292"/>
      <c r="DS1" s="292"/>
      <c r="DT1" s="292"/>
      <c r="DU1" s="292"/>
      <c r="DV1" s="292"/>
      <c r="DW1" s="292"/>
      <c r="DX1" s="292"/>
      <c r="DY1" s="292"/>
      <c r="DZ1" s="292"/>
      <c r="EA1" s="292"/>
      <c r="EB1" s="292"/>
      <c r="EC1" s="292"/>
      <c r="ED1" s="292"/>
      <c r="EE1" s="292"/>
      <c r="EF1" s="292"/>
      <c r="EG1" s="292"/>
      <c r="EH1" s="292"/>
      <c r="EI1" s="292"/>
      <c r="EJ1" s="292"/>
      <c r="EK1" s="292"/>
      <c r="EL1" s="292"/>
      <c r="EM1" s="292"/>
      <c r="EN1" s="292"/>
      <c r="EO1" s="292"/>
      <c r="EP1" s="292"/>
      <c r="EQ1" s="292"/>
      <c r="ER1" s="292"/>
      <c r="ES1" s="292"/>
      <c r="ET1" s="292"/>
      <c r="EU1" s="292"/>
      <c r="EV1" s="292"/>
      <c r="EW1" s="292"/>
      <c r="EX1" s="292"/>
      <c r="EY1" s="292"/>
      <c r="EZ1" s="292"/>
      <c r="FA1" s="292"/>
      <c r="FB1" s="292"/>
      <c r="FC1" s="292"/>
      <c r="FD1" s="292"/>
      <c r="FE1" s="292"/>
      <c r="FF1" s="292"/>
      <c r="FG1" s="292"/>
      <c r="FH1" s="292"/>
      <c r="FI1" s="292"/>
      <c r="FJ1" s="292"/>
      <c r="FK1" s="292"/>
      <c r="FL1" s="292"/>
      <c r="FM1" s="292"/>
      <c r="FN1" s="292"/>
      <c r="FO1" s="292"/>
      <c r="FP1" s="292"/>
      <c r="FQ1" s="292"/>
      <c r="FR1" s="292"/>
      <c r="FS1" s="292"/>
      <c r="FT1" s="292"/>
      <c r="FU1" s="292"/>
      <c r="FV1" s="292"/>
      <c r="FW1" s="292"/>
      <c r="FX1" s="292"/>
      <c r="FY1" s="292"/>
      <c r="FZ1" s="292"/>
      <c r="GA1" s="292"/>
      <c r="GB1" s="292"/>
      <c r="GC1" s="292"/>
      <c r="GD1" s="292"/>
      <c r="GE1" s="292"/>
      <c r="GF1" s="292"/>
      <c r="GG1" s="292"/>
      <c r="GH1" s="292"/>
      <c r="GI1" s="292"/>
      <c r="GJ1" s="292"/>
      <c r="GK1" s="292"/>
      <c r="GL1" s="292"/>
      <c r="GM1" s="292"/>
      <c r="GN1" s="292"/>
      <c r="GO1" s="292"/>
      <c r="GP1" s="292"/>
      <c r="GQ1" s="292"/>
      <c r="GR1" s="292"/>
      <c r="GS1" s="292"/>
      <c r="GT1" s="292"/>
      <c r="GU1" s="292"/>
      <c r="GV1" s="292"/>
      <c r="GW1" s="292"/>
      <c r="GX1" s="292"/>
      <c r="GY1" s="292"/>
      <c r="GZ1" s="292"/>
      <c r="HA1" s="292"/>
      <c r="HB1" s="292"/>
      <c r="HC1" s="292"/>
      <c r="HD1" s="292"/>
      <c r="HE1" s="292"/>
      <c r="HF1" s="292"/>
      <c r="HG1" s="292"/>
      <c r="HH1" s="292"/>
      <c r="HI1" s="292"/>
      <c r="HJ1" s="292"/>
      <c r="HK1" s="292"/>
      <c r="HL1" s="292"/>
      <c r="HM1" s="292"/>
      <c r="HN1" s="292"/>
      <c r="HO1" s="292"/>
      <c r="HP1" s="292"/>
      <c r="HQ1" s="292"/>
      <c r="HR1" s="292"/>
      <c r="HS1" s="292"/>
      <c r="HT1" s="292"/>
      <c r="HU1" s="292"/>
      <c r="HV1" s="292"/>
      <c r="HW1" s="292"/>
      <c r="HX1" s="292"/>
      <c r="HY1" s="292"/>
      <c r="HZ1" s="292"/>
      <c r="IA1" s="292"/>
      <c r="IB1" s="292"/>
      <c r="IC1" s="292"/>
      <c r="ID1" s="292"/>
      <c r="IE1" s="292"/>
      <c r="IF1" s="292"/>
      <c r="IG1" s="292"/>
      <c r="IH1" s="292"/>
      <c r="II1" s="292"/>
      <c r="IJ1" s="292"/>
      <c r="IK1" s="292"/>
      <c r="IL1" s="292"/>
      <c r="IM1" s="292"/>
      <c r="IN1" s="292"/>
      <c r="IO1" s="292"/>
      <c r="IP1" s="292"/>
      <c r="IQ1" s="292"/>
      <c r="IR1" s="292"/>
      <c r="IS1" s="292"/>
      <c r="IT1" s="292"/>
      <c r="IU1" s="292"/>
      <c r="IV1" s="292"/>
    </row>
    <row r="2" spans="1:256" s="298" customFormat="1" ht="16.5" hidden="1" customHeight="1">
      <c r="A2" s="295"/>
      <c r="B2" s="295"/>
      <c r="C2" s="296"/>
      <c r="D2" s="295"/>
      <c r="E2" s="295"/>
      <c r="F2" s="295"/>
      <c r="G2" s="295"/>
      <c r="H2" s="295"/>
      <c r="I2" s="295"/>
      <c r="J2" s="295"/>
      <c r="K2" s="295"/>
      <c r="L2" s="295"/>
      <c r="M2" s="293"/>
      <c r="N2" s="293"/>
      <c r="O2" s="293"/>
      <c r="P2" s="293"/>
      <c r="Q2" s="294"/>
      <c r="R2" s="293"/>
      <c r="S2" s="297"/>
      <c r="T2" s="297"/>
      <c r="U2" s="297"/>
      <c r="V2" s="297"/>
      <c r="W2" s="296"/>
      <c r="X2" s="296"/>
      <c r="Y2" s="296"/>
      <c r="Z2" s="296"/>
      <c r="AA2" s="296"/>
      <c r="AB2" s="296"/>
      <c r="AC2" s="296"/>
      <c r="AD2" s="296"/>
      <c r="AE2" s="296"/>
      <c r="AF2" s="296"/>
      <c r="AG2" s="296"/>
      <c r="AH2" s="296"/>
      <c r="AI2" s="296"/>
      <c r="AJ2" s="296"/>
      <c r="AK2" s="296"/>
      <c r="AL2" s="296"/>
      <c r="AM2" s="296"/>
      <c r="AN2" s="296"/>
      <c r="AO2" s="296"/>
      <c r="AP2" s="296"/>
      <c r="AQ2" s="296"/>
      <c r="AR2" s="296"/>
      <c r="AS2" s="296"/>
      <c r="AT2" s="296"/>
      <c r="AU2" s="296"/>
      <c r="AV2" s="296"/>
      <c r="AW2" s="296"/>
      <c r="AX2" s="296"/>
      <c r="AY2" s="296"/>
      <c r="AZ2" s="296"/>
      <c r="BA2" s="296"/>
      <c r="BB2" s="296"/>
      <c r="BC2" s="296"/>
      <c r="BD2" s="296"/>
      <c r="BE2" s="296"/>
      <c r="BF2" s="296"/>
      <c r="BG2" s="296"/>
      <c r="BH2" s="296"/>
      <c r="BI2" s="296"/>
      <c r="BJ2" s="296"/>
      <c r="BK2" s="296"/>
      <c r="BL2" s="296"/>
      <c r="BM2" s="296"/>
      <c r="BN2" s="296"/>
      <c r="BO2" s="296"/>
      <c r="BP2" s="296"/>
      <c r="BQ2" s="296"/>
      <c r="BR2" s="296"/>
      <c r="BS2" s="296"/>
      <c r="BT2" s="296"/>
      <c r="BU2" s="296"/>
      <c r="BV2" s="296"/>
      <c r="BW2" s="296"/>
      <c r="BX2" s="296"/>
      <c r="BY2" s="296"/>
      <c r="BZ2" s="296"/>
      <c r="CA2" s="296"/>
      <c r="CB2" s="296"/>
      <c r="CC2" s="296"/>
      <c r="CD2" s="296"/>
      <c r="CE2" s="296"/>
      <c r="CF2" s="296"/>
      <c r="CG2" s="296"/>
      <c r="CH2" s="296"/>
      <c r="CI2" s="296"/>
      <c r="CJ2" s="296"/>
      <c r="CK2" s="296"/>
      <c r="CL2" s="296"/>
      <c r="CM2" s="296"/>
      <c r="CN2" s="296"/>
      <c r="CO2" s="296"/>
      <c r="CP2" s="296"/>
      <c r="CQ2" s="296"/>
      <c r="CR2" s="296"/>
      <c r="CS2" s="296"/>
      <c r="CT2" s="296"/>
      <c r="CU2" s="296"/>
      <c r="CV2" s="296"/>
      <c r="CW2" s="296"/>
      <c r="CX2" s="296"/>
      <c r="CY2" s="296"/>
      <c r="CZ2" s="296"/>
      <c r="DA2" s="296"/>
      <c r="DB2" s="296"/>
      <c r="DC2" s="296"/>
      <c r="DD2" s="296"/>
      <c r="DE2" s="296"/>
      <c r="DF2" s="296"/>
      <c r="DG2" s="296"/>
      <c r="DH2" s="296"/>
      <c r="DI2" s="296"/>
      <c r="DJ2" s="296"/>
      <c r="DK2" s="296"/>
      <c r="DL2" s="296"/>
      <c r="DM2" s="296"/>
      <c r="DN2" s="296"/>
      <c r="DO2" s="296"/>
      <c r="DP2" s="296"/>
      <c r="DQ2" s="296"/>
      <c r="DR2" s="296"/>
      <c r="DS2" s="296"/>
      <c r="DT2" s="296"/>
      <c r="DU2" s="296"/>
      <c r="DV2" s="296"/>
      <c r="DW2" s="296"/>
      <c r="DX2" s="296"/>
      <c r="DY2" s="296"/>
      <c r="DZ2" s="296"/>
      <c r="EA2" s="296"/>
      <c r="EB2" s="296"/>
      <c r="EC2" s="296"/>
      <c r="ED2" s="296"/>
      <c r="EE2" s="296"/>
      <c r="EF2" s="296"/>
      <c r="EG2" s="296"/>
      <c r="EH2" s="296"/>
      <c r="EI2" s="296"/>
      <c r="EJ2" s="296"/>
      <c r="EK2" s="296"/>
      <c r="EL2" s="296"/>
      <c r="EM2" s="296"/>
      <c r="EN2" s="296"/>
      <c r="EO2" s="296"/>
      <c r="EP2" s="296"/>
      <c r="EQ2" s="296"/>
      <c r="ER2" s="296"/>
      <c r="ES2" s="296"/>
      <c r="ET2" s="296"/>
    </row>
    <row r="3" spans="1:256" s="155" customFormat="1" ht="3" customHeight="1">
      <c r="A3" s="32"/>
      <c r="B3" s="18"/>
      <c r="C3" s="39"/>
      <c r="D3" s="72"/>
      <c r="E3" s="72"/>
      <c r="F3" s="72"/>
      <c r="G3" s="72"/>
      <c r="H3" s="72"/>
      <c r="I3" s="72"/>
      <c r="J3" s="72"/>
      <c r="K3" s="72"/>
      <c r="L3" s="73"/>
      <c r="M3" s="299"/>
      <c r="N3" s="299"/>
      <c r="O3" s="299"/>
      <c r="P3" s="299"/>
      <c r="Q3" s="300"/>
      <c r="R3" s="299"/>
      <c r="S3" s="301"/>
      <c r="T3" s="301"/>
      <c r="U3" s="301"/>
      <c r="V3" s="301"/>
    </row>
    <row r="4" spans="1:256" s="155" customFormat="1" ht="22.5">
      <c r="A4" s="32"/>
      <c r="B4" s="18"/>
      <c r="C4" s="39"/>
      <c r="D4" s="440" t="s">
        <v>243</v>
      </c>
      <c r="E4" s="441"/>
      <c r="F4" s="441"/>
      <c r="G4" s="441"/>
      <c r="H4" s="442"/>
      <c r="I4" s="302"/>
      <c r="M4" s="299"/>
      <c r="N4" s="299"/>
      <c r="O4" s="299"/>
      <c r="P4" s="299"/>
      <c r="Q4" s="300"/>
      <c r="R4" s="299"/>
      <c r="S4" s="301"/>
      <c r="T4" s="301"/>
      <c r="U4" s="301"/>
      <c r="V4" s="301"/>
    </row>
    <row r="5" spans="1:256" s="155" customFormat="1" ht="3" hidden="1" customHeight="1">
      <c r="A5" s="32"/>
      <c r="B5" s="18"/>
      <c r="C5" s="39"/>
      <c r="D5" s="72"/>
      <c r="E5" s="72"/>
      <c r="F5" s="72"/>
      <c r="G5" s="72"/>
      <c r="H5" s="21"/>
      <c r="I5" s="21"/>
      <c r="J5" s="21"/>
      <c r="K5" s="21"/>
      <c r="L5" s="20"/>
      <c r="M5" s="299"/>
      <c r="N5" s="299"/>
      <c r="O5" s="299"/>
      <c r="P5" s="299"/>
      <c r="Q5" s="300"/>
      <c r="R5" s="299"/>
      <c r="S5" s="301"/>
      <c r="T5" s="301"/>
      <c r="U5" s="301"/>
      <c r="V5" s="301"/>
    </row>
    <row r="6" spans="1:256" s="155" customFormat="1" ht="20.100000000000001" hidden="1" customHeight="1">
      <c r="A6" s="169"/>
      <c r="B6" s="169"/>
      <c r="C6" s="39"/>
      <c r="D6" s="443"/>
      <c r="E6" s="443"/>
      <c r="F6" s="444" t="s">
        <v>18</v>
      </c>
      <c r="G6" s="444"/>
      <c r="H6" s="21"/>
      <c r="I6" s="21"/>
      <c r="J6" s="156"/>
      <c r="K6" s="157"/>
      <c r="L6" s="157"/>
      <c r="M6" s="299"/>
      <c r="N6" s="299"/>
      <c r="O6" s="299"/>
      <c r="P6" s="299"/>
      <c r="Q6" s="300"/>
      <c r="R6" s="299"/>
      <c r="S6" s="301"/>
      <c r="T6" s="301"/>
      <c r="U6" s="301"/>
      <c r="V6" s="301"/>
    </row>
    <row r="7" spans="1:256" ht="3" customHeight="1"/>
    <row r="8" spans="1:256" s="155" customFormat="1">
      <c r="A8" s="32"/>
      <c r="B8" s="18"/>
      <c r="C8" s="39"/>
      <c r="D8" s="429" t="s">
        <v>244</v>
      </c>
      <c r="E8" s="429"/>
      <c r="F8" s="429" t="s">
        <v>140</v>
      </c>
      <c r="G8" s="429"/>
      <c r="H8" s="429"/>
      <c r="I8" s="445" t="s">
        <v>141</v>
      </c>
      <c r="J8" s="445"/>
      <c r="K8" s="445"/>
      <c r="L8" s="445"/>
      <c r="M8" s="299"/>
      <c r="N8" s="299"/>
      <c r="O8" s="299"/>
      <c r="P8" s="299"/>
      <c r="Q8" s="300"/>
      <c r="R8" s="299"/>
      <c r="S8" s="301"/>
      <c r="T8" s="301"/>
      <c r="U8" s="301"/>
      <c r="V8" s="301"/>
    </row>
    <row r="9" spans="1:256" s="155" customFormat="1" ht="20.25" customHeight="1">
      <c r="A9" s="32"/>
      <c r="B9" s="18"/>
      <c r="C9" s="39"/>
      <c r="D9" s="376" t="s">
        <v>25</v>
      </c>
      <c r="E9" s="376" t="s">
        <v>148</v>
      </c>
      <c r="F9" s="436" t="s">
        <v>25</v>
      </c>
      <c r="G9" s="437"/>
      <c r="H9" s="173" t="s">
        <v>148</v>
      </c>
      <c r="I9" s="438" t="s">
        <v>25</v>
      </c>
      <c r="J9" s="438"/>
      <c r="K9" s="173" t="s">
        <v>148</v>
      </c>
      <c r="L9" s="173" t="s">
        <v>142</v>
      </c>
      <c r="M9" s="339"/>
      <c r="N9" s="339"/>
      <c r="O9" s="339"/>
      <c r="P9" s="339"/>
      <c r="Q9" s="340"/>
      <c r="R9" s="339"/>
      <c r="S9" s="301"/>
      <c r="T9" s="301"/>
      <c r="U9" s="301"/>
      <c r="V9" s="301"/>
    </row>
    <row r="10" spans="1:256" ht="12" customHeight="1">
      <c r="C10" s="71"/>
      <c r="D10" s="377" t="s">
        <v>26</v>
      </c>
      <c r="E10" s="377" t="s">
        <v>0</v>
      </c>
      <c r="F10" s="439" t="s">
        <v>1</v>
      </c>
      <c r="G10" s="439"/>
      <c r="H10" s="377" t="s">
        <v>2</v>
      </c>
      <c r="I10" s="439" t="s">
        <v>12</v>
      </c>
      <c r="J10" s="439"/>
      <c r="K10" s="377" t="s">
        <v>13</v>
      </c>
      <c r="L10" s="377" t="s">
        <v>31</v>
      </c>
      <c r="M10" s="339"/>
      <c r="N10" s="339"/>
      <c r="O10" s="339"/>
      <c r="P10" s="339"/>
      <c r="Q10" s="340"/>
      <c r="R10" s="339"/>
      <c r="S10" s="303"/>
      <c r="T10" s="303"/>
      <c r="U10" s="303"/>
      <c r="V10" s="303"/>
    </row>
    <row r="11" spans="1:256" s="155" customFormat="1" hidden="1">
      <c r="A11" s="18"/>
      <c r="B11" s="18"/>
      <c r="C11" s="39"/>
      <c r="D11" s="196">
        <v>0</v>
      </c>
      <c r="E11" s="197"/>
      <c r="F11" s="192" t="s">
        <v>144</v>
      </c>
      <c r="G11" s="192"/>
      <c r="H11" s="198"/>
      <c r="I11" s="194" t="s">
        <v>144</v>
      </c>
      <c r="J11" s="192"/>
      <c r="K11" s="198"/>
      <c r="L11" s="199"/>
      <c r="M11" s="341" t="s">
        <v>245</v>
      </c>
      <c r="N11" s="339"/>
      <c r="O11" s="339"/>
      <c r="P11" s="339" t="s">
        <v>246</v>
      </c>
      <c r="Q11" s="340" t="s">
        <v>247</v>
      </c>
      <c r="R11" s="339" t="s">
        <v>248</v>
      </c>
      <c r="S11" s="301"/>
      <c r="T11" s="301"/>
      <c r="U11" s="301"/>
      <c r="V11" s="301"/>
    </row>
    <row r="12" spans="1:256" s="66" customFormat="1" ht="15.75" hidden="1" customHeight="1">
      <c r="A12" s="36"/>
      <c r="B12" s="178" t="s">
        <v>149</v>
      </c>
      <c r="C12" s="427"/>
      <c r="D12" s="429">
        <v>1</v>
      </c>
      <c r="E12" s="430" t="s">
        <v>1228</v>
      </c>
      <c r="F12" s="387" t="s">
        <v>144</v>
      </c>
      <c r="G12" s="379">
        <v>0</v>
      </c>
      <c r="H12" s="309"/>
      <c r="I12" s="174" t="s">
        <v>144</v>
      </c>
      <c r="J12" s="310" t="s">
        <v>250</v>
      </c>
      <c r="K12" s="200"/>
      <c r="L12" s="221"/>
      <c r="M12" s="299">
        <f>mergeValue(H12)</f>
        <v>0</v>
      </c>
      <c r="N12" s="290"/>
      <c r="O12" s="290"/>
      <c r="P12" s="299" t="str">
        <f t="array" ref="P12">IF(ISERROR(MATCH(MID(Q12,1,250),MID(note_ter,1,250),0)),"n","y")</f>
        <v>y</v>
      </c>
      <c r="Q12" s="290" t="s">
        <v>1228</v>
      </c>
      <c r="R12" s="299" t="str">
        <f>K12&amp;"("&amp;L12&amp;")"</f>
        <v>()</v>
      </c>
      <c r="S12" s="178"/>
      <c r="T12" s="178"/>
      <c r="U12" s="235"/>
      <c r="V12" s="178"/>
      <c r="W12" s="178"/>
      <c r="X12" s="178"/>
      <c r="Y12" s="119"/>
      <c r="Z12" s="119"/>
      <c r="AA12" s="247"/>
      <c r="AB12" s="247"/>
      <c r="AC12" s="247"/>
      <c r="AD12" s="247"/>
      <c r="AE12" s="247"/>
      <c r="AF12" s="247"/>
      <c r="AG12" s="247"/>
      <c r="AH12" s="247"/>
      <c r="AI12" s="247"/>
      <c r="AJ12" s="247"/>
      <c r="AK12" s="247"/>
      <c r="AL12" s="247"/>
      <c r="AM12" s="247"/>
      <c r="AN12" s="247"/>
      <c r="AO12" s="247"/>
      <c r="AP12" s="247"/>
      <c r="AQ12" s="247"/>
      <c r="AR12" s="247"/>
      <c r="AS12" s="247"/>
      <c r="AT12" s="247"/>
      <c r="AU12" s="247"/>
      <c r="AV12" s="247"/>
      <c r="AW12" s="247"/>
      <c r="AX12" s="247"/>
      <c r="AY12" s="247"/>
      <c r="AZ12" s="247"/>
      <c r="BA12" s="247"/>
      <c r="BB12" s="247"/>
      <c r="BC12" s="247"/>
      <c r="BD12" s="247"/>
      <c r="BE12" s="247"/>
      <c r="BF12" s="247"/>
      <c r="BG12" s="247"/>
      <c r="BH12" s="247"/>
      <c r="BI12" s="247"/>
      <c r="BJ12" s="247"/>
      <c r="BK12" s="247"/>
      <c r="BL12" s="247"/>
      <c r="BM12" s="247"/>
      <c r="BN12" s="247"/>
      <c r="BO12" s="247"/>
      <c r="BP12" s="247"/>
      <c r="BQ12" s="247"/>
      <c r="BR12" s="247"/>
      <c r="BS12" s="247"/>
      <c r="BT12" s="247"/>
      <c r="BU12" s="247"/>
      <c r="BV12" s="119"/>
      <c r="BW12" s="119"/>
      <c r="BX12" s="119"/>
      <c r="BY12" s="119"/>
      <c r="BZ12" s="119"/>
      <c r="CA12" s="119"/>
      <c r="CB12" s="119"/>
      <c r="CC12" s="119"/>
      <c r="CD12" s="119"/>
      <c r="CE12" s="119"/>
    </row>
    <row r="13" spans="1:256" s="66" customFormat="1" ht="15" hidden="1" customHeight="1">
      <c r="A13" s="36"/>
      <c r="B13" s="178" t="s">
        <v>149</v>
      </c>
      <c r="C13" s="427"/>
      <c r="D13" s="429"/>
      <c r="E13" s="431"/>
      <c r="F13" s="433" t="s">
        <v>144</v>
      </c>
      <c r="G13" s="429">
        <v>1</v>
      </c>
      <c r="H13" s="424" t="s">
        <v>1222</v>
      </c>
      <c r="I13" s="174" t="s">
        <v>144</v>
      </c>
      <c r="J13" s="310" t="s">
        <v>250</v>
      </c>
      <c r="K13" s="200"/>
      <c r="L13" s="221"/>
      <c r="M13" s="299" t="str">
        <f>mergeValue(H13)</f>
        <v>г Тамбов</v>
      </c>
      <c r="N13" s="290"/>
      <c r="O13" s="290"/>
      <c r="P13" s="290"/>
      <c r="Q13" s="290"/>
      <c r="R13" s="299" t="str">
        <f>K13&amp;"("&amp;L13&amp;")"</f>
        <v>()</v>
      </c>
      <c r="S13" s="178"/>
      <c r="T13" s="178"/>
      <c r="U13" s="235"/>
      <c r="V13" s="178"/>
      <c r="W13" s="178"/>
      <c r="X13" s="178"/>
      <c r="Y13" s="119"/>
      <c r="Z13" s="119"/>
      <c r="AA13" s="247"/>
      <c r="AB13" s="247"/>
      <c r="AC13" s="247"/>
      <c r="AD13" s="247"/>
      <c r="AE13" s="247"/>
      <c r="AF13" s="247"/>
      <c r="AG13" s="247"/>
      <c r="AH13" s="247"/>
      <c r="AI13" s="247"/>
      <c r="AJ13" s="247"/>
      <c r="AK13" s="247"/>
      <c r="AL13" s="247"/>
      <c r="AM13" s="247"/>
      <c r="AN13" s="247"/>
      <c r="AO13" s="247"/>
      <c r="AP13" s="247"/>
      <c r="AQ13" s="247"/>
      <c r="AR13" s="247"/>
      <c r="AS13" s="247"/>
      <c r="AT13" s="247"/>
      <c r="AU13" s="247"/>
      <c r="AV13" s="247"/>
      <c r="AW13" s="247"/>
      <c r="AX13" s="247"/>
      <c r="AY13" s="247"/>
      <c r="AZ13" s="247"/>
      <c r="BA13" s="247"/>
      <c r="BB13" s="247"/>
      <c r="BC13" s="247"/>
      <c r="BD13" s="247"/>
      <c r="BE13" s="247"/>
      <c r="BF13" s="247"/>
      <c r="BG13" s="247"/>
      <c r="BH13" s="247"/>
      <c r="BI13" s="247"/>
      <c r="BJ13" s="247"/>
      <c r="BK13" s="247"/>
      <c r="BL13" s="247"/>
      <c r="BM13" s="247"/>
      <c r="BN13" s="247"/>
      <c r="BO13" s="247"/>
      <c r="BP13" s="247"/>
      <c r="BQ13" s="247"/>
      <c r="BR13" s="247"/>
      <c r="BS13" s="247"/>
      <c r="BT13" s="247"/>
      <c r="BU13" s="247"/>
      <c r="BV13" s="119"/>
      <c r="BW13" s="119"/>
      <c r="BX13" s="119"/>
      <c r="BY13" s="119"/>
      <c r="BZ13" s="119"/>
      <c r="CA13" s="119"/>
      <c r="CB13" s="119"/>
      <c r="CC13" s="119"/>
      <c r="CD13" s="119"/>
      <c r="CE13" s="119"/>
    </row>
    <row r="14" spans="1:256" s="66" customFormat="1" ht="45" customHeight="1">
      <c r="A14" s="36"/>
      <c r="B14" s="178" t="s">
        <v>149</v>
      </c>
      <c r="C14" s="427"/>
      <c r="D14" s="429"/>
      <c r="E14" s="431"/>
      <c r="F14" s="434"/>
      <c r="G14" s="429"/>
      <c r="H14" s="425"/>
      <c r="I14" s="392" t="s">
        <v>144</v>
      </c>
      <c r="J14" s="379">
        <v>1</v>
      </c>
      <c r="K14" s="385" t="s">
        <v>1222</v>
      </c>
      <c r="L14" s="179" t="s">
        <v>1223</v>
      </c>
      <c r="M14" s="299" t="str">
        <f>mergeValue(H14)</f>
        <v>г Тамбов</v>
      </c>
      <c r="N14" s="290"/>
      <c r="O14" s="290"/>
      <c r="P14" s="290"/>
      <c r="Q14" s="290"/>
      <c r="R14" s="299" t="str">
        <f>K14&amp;" ("&amp;L14&amp;")"</f>
        <v>г Тамбов (68701000)</v>
      </c>
      <c r="S14" s="178"/>
      <c r="T14" s="178"/>
      <c r="U14" s="235"/>
      <c r="V14" s="178"/>
      <c r="W14" s="178"/>
      <c r="X14" s="178"/>
      <c r="Y14" s="119"/>
      <c r="Z14" s="119"/>
      <c r="AA14" s="247"/>
      <c r="AB14" s="247"/>
      <c r="AC14" s="247"/>
      <c r="AD14" s="247"/>
      <c r="AE14" s="247"/>
      <c r="AF14" s="247"/>
      <c r="AG14" s="247"/>
      <c r="AH14" s="247"/>
      <c r="AI14" s="247"/>
      <c r="AJ14" s="247"/>
      <c r="AK14" s="247"/>
      <c r="AL14" s="247"/>
      <c r="AM14" s="247"/>
      <c r="AN14" s="247"/>
      <c r="AO14" s="247"/>
      <c r="AP14" s="247"/>
      <c r="AQ14" s="247"/>
      <c r="AR14" s="247"/>
      <c r="AS14" s="247"/>
      <c r="AT14" s="247"/>
      <c r="AU14" s="247"/>
      <c r="AV14" s="247"/>
      <c r="AW14" s="247"/>
      <c r="AX14" s="247"/>
      <c r="AY14" s="247"/>
      <c r="AZ14" s="247"/>
      <c r="BA14" s="247"/>
      <c r="BB14" s="247"/>
      <c r="BC14" s="247"/>
      <c r="BD14" s="247"/>
      <c r="BE14" s="247"/>
      <c r="BF14" s="247"/>
      <c r="BG14" s="247"/>
      <c r="BH14" s="247"/>
      <c r="BI14" s="247"/>
      <c r="BJ14" s="247"/>
      <c r="BK14" s="247"/>
      <c r="BL14" s="247"/>
      <c r="BM14" s="247"/>
      <c r="BN14" s="247"/>
      <c r="BO14" s="247"/>
      <c r="BP14" s="247"/>
      <c r="BQ14" s="247"/>
      <c r="BR14" s="247"/>
      <c r="BS14" s="247"/>
      <c r="BT14" s="247"/>
      <c r="BU14" s="247"/>
      <c r="BV14" s="119"/>
      <c r="BW14" s="119"/>
      <c r="BX14" s="119"/>
      <c r="BY14" s="119"/>
      <c r="BZ14" s="119"/>
      <c r="CA14" s="119"/>
      <c r="CB14" s="119"/>
      <c r="CC14" s="119"/>
      <c r="CD14" s="119"/>
      <c r="CE14" s="119"/>
    </row>
    <row r="15" spans="1:256" s="66" customFormat="1" ht="0.95" customHeight="1">
      <c r="A15" s="36"/>
      <c r="B15" s="36"/>
      <c r="C15" s="427"/>
      <c r="D15" s="429"/>
      <c r="E15" s="431"/>
      <c r="F15" s="435"/>
      <c r="G15" s="429"/>
      <c r="H15" s="426"/>
      <c r="I15" s="184" t="s">
        <v>144</v>
      </c>
      <c r="J15" s="184"/>
      <c r="K15" s="200" t="s">
        <v>144</v>
      </c>
      <c r="L15" s="221"/>
      <c r="M15" s="290"/>
      <c r="N15" s="290"/>
      <c r="O15" s="290"/>
      <c r="P15" s="290"/>
      <c r="Q15" s="299"/>
      <c r="R15" s="290"/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256" s="66" customFormat="1" ht="0.95" customHeight="1">
      <c r="A16" s="36"/>
      <c r="B16" s="36"/>
      <c r="C16" s="428"/>
      <c r="D16" s="429"/>
      <c r="E16" s="432"/>
      <c r="F16" s="174" t="s">
        <v>144</v>
      </c>
      <c r="G16" s="184" t="s">
        <v>144</v>
      </c>
      <c r="H16" s="200" t="s">
        <v>144</v>
      </c>
      <c r="I16" s="184" t="s">
        <v>144</v>
      </c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22" s="155" customFormat="1" hidden="1">
      <c r="A17" s="18"/>
      <c r="B17" s="18" t="s">
        <v>164</v>
      </c>
      <c r="C17" s="39"/>
      <c r="D17" s="174"/>
      <c r="E17" s="180" t="s">
        <v>144</v>
      </c>
      <c r="F17" s="176" t="s">
        <v>144</v>
      </c>
      <c r="G17" s="176"/>
      <c r="H17" s="176"/>
      <c r="I17" s="176" t="s">
        <v>144</v>
      </c>
      <c r="J17" s="176"/>
      <c r="K17" s="176"/>
      <c r="L17" s="177"/>
      <c r="M17" s="341"/>
      <c r="N17" s="339"/>
      <c r="O17" s="339"/>
      <c r="P17" s="339"/>
      <c r="Q17" s="340" t="s">
        <v>249</v>
      </c>
      <c r="R17" s="339"/>
      <c r="S17" s="301"/>
      <c r="T17" s="301"/>
      <c r="U17" s="301"/>
      <c r="V17" s="301"/>
    </row>
    <row r="18" spans="1:22" s="155" customFormat="1" ht="21" customHeight="1">
      <c r="A18" s="32"/>
      <c r="B18" s="18"/>
      <c r="C18" s="154"/>
      <c r="D18" s="304"/>
      <c r="E18" s="304"/>
      <c r="F18" s="304"/>
      <c r="G18" s="304"/>
      <c r="H18" s="304"/>
      <c r="I18" s="304"/>
      <c r="J18" s="304"/>
      <c r="K18" s="304"/>
      <c r="L18" s="304"/>
      <c r="M18" s="339"/>
      <c r="N18" s="339"/>
      <c r="O18" s="339"/>
      <c r="P18" s="339"/>
      <c r="Q18" s="340"/>
      <c r="R18" s="339"/>
      <c r="S18" s="301"/>
      <c r="T18" s="301"/>
      <c r="U18" s="301"/>
      <c r="V18" s="301"/>
    </row>
    <row r="19" spans="1:22" s="155" customFormat="1">
      <c r="A19" s="32"/>
      <c r="B19" s="18"/>
      <c r="C19" s="154"/>
      <c r="D19" s="18"/>
      <c r="E19" s="18"/>
      <c r="F19" s="18"/>
      <c r="G19" s="18"/>
      <c r="H19" s="18"/>
      <c r="I19" s="18"/>
      <c r="J19" s="18"/>
      <c r="K19" s="18"/>
      <c r="L19" s="18"/>
      <c r="M19" s="299"/>
      <c r="N19" s="299"/>
      <c r="O19" s="299"/>
      <c r="P19" s="299"/>
      <c r="Q19" s="300"/>
      <c r="R19" s="299"/>
      <c r="S19" s="301"/>
      <c r="T19" s="301"/>
      <c r="U19" s="301"/>
      <c r="V19" s="301"/>
    </row>
    <row r="20" spans="1:22" s="155" customFormat="1" ht="0.75" customHeight="1">
      <c r="A20" s="32"/>
      <c r="B20" s="18"/>
      <c r="C20" s="154"/>
      <c r="D20" s="18"/>
      <c r="E20" s="18"/>
      <c r="F20" s="18"/>
      <c r="G20" s="18"/>
      <c r="H20" s="18"/>
      <c r="I20" s="18"/>
      <c r="J20" s="18"/>
      <c r="K20" s="18"/>
      <c r="L20" s="18"/>
      <c r="M20" s="299"/>
      <c r="N20" s="299"/>
      <c r="O20" s="299"/>
      <c r="P20" s="299"/>
      <c r="Q20" s="300"/>
      <c r="R20" s="299"/>
      <c r="S20" s="301"/>
      <c r="T20" s="301"/>
      <c r="U20" s="301"/>
      <c r="V20" s="301"/>
    </row>
    <row r="21" spans="1:22" s="159" customFormat="1" ht="10.5">
      <c r="A21" s="158"/>
      <c r="C21" s="160"/>
      <c r="D21" s="170"/>
      <c r="E21" s="170"/>
      <c r="M21" s="299"/>
      <c r="N21" s="299"/>
      <c r="O21" s="299"/>
      <c r="P21" s="299"/>
      <c r="Q21" s="300"/>
      <c r="R21" s="299"/>
      <c r="S21" s="301"/>
      <c r="T21" s="301"/>
      <c r="U21" s="301"/>
      <c r="V21" s="301"/>
    </row>
    <row r="22" spans="1:22" s="159" customFormat="1" ht="10.5">
      <c r="A22" s="158"/>
      <c r="C22" s="160"/>
      <c r="D22" s="170"/>
      <c r="E22" s="170"/>
      <c r="M22" s="299"/>
      <c r="N22" s="299"/>
      <c r="O22" s="299"/>
      <c r="P22" s="299"/>
      <c r="Q22" s="300"/>
      <c r="R22" s="299"/>
      <c r="S22" s="301"/>
      <c r="T22" s="301"/>
      <c r="U22" s="301"/>
      <c r="V22" s="301"/>
    </row>
  </sheetData>
  <sheetProtection password="FA9C" sheet="1" objects="1" scenarios="1" formatColumns="0" formatRows="0"/>
  <mergeCells count="16">
    <mergeCell ref="F9:G9"/>
    <mergeCell ref="I9:J9"/>
    <mergeCell ref="F10:G10"/>
    <mergeCell ref="I10:J10"/>
    <mergeCell ref="D4:H4"/>
    <mergeCell ref="D6:E6"/>
    <mergeCell ref="F6:G6"/>
    <mergeCell ref="D8:E8"/>
    <mergeCell ref="F8:H8"/>
    <mergeCell ref="I8:L8"/>
    <mergeCell ref="H13:H15"/>
    <mergeCell ref="C12:C16"/>
    <mergeCell ref="D12:D16"/>
    <mergeCell ref="E12:E16"/>
    <mergeCell ref="F13:F15"/>
    <mergeCell ref="G13:G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/>
  <dimension ref="A1:AL28"/>
  <sheetViews>
    <sheetView showGridLines="0" topLeftCell="C3" zoomScaleNormal="100" workbookViewId="0">
      <selection activeCell="M34" sqref="M34"/>
    </sheetView>
  </sheetViews>
  <sheetFormatPr defaultRowHeight="15"/>
  <cols>
    <col min="1" max="1" width="6.42578125" style="206" hidden="1" customWidth="1"/>
    <col min="2" max="2" width="2" style="206" hidden="1" customWidth="1"/>
    <col min="3" max="3" width="3.7109375" style="206" customWidth="1"/>
    <col min="4" max="4" width="4.28515625" style="206" customWidth="1"/>
    <col min="5" max="5" width="45" style="206" customWidth="1"/>
    <col min="6" max="6" width="6.42578125" style="206" bestFit="1" customWidth="1"/>
    <col min="7" max="7" width="4.42578125" style="206" customWidth="1"/>
    <col min="8" max="8" width="5.5703125" style="206" customWidth="1"/>
    <col min="9" max="9" width="52.85546875" style="206" customWidth="1"/>
    <col min="10" max="10" width="7" style="206" bestFit="1" customWidth="1"/>
    <col min="11" max="11" width="3.7109375" style="206" bestFit="1" customWidth="1"/>
    <col min="12" max="12" width="6.28515625" style="206" bestFit="1" customWidth="1"/>
    <col min="13" max="13" width="61" style="206" customWidth="1"/>
    <col min="14" max="15" width="9.140625" style="207"/>
    <col min="16" max="16" width="9.140625" style="236"/>
    <col min="17" max="38" width="9.140625" style="207"/>
    <col min="39" max="16384" width="9.140625" style="206"/>
  </cols>
  <sheetData>
    <row r="1" spans="1:38" hidden="1"/>
    <row r="2" spans="1:38" hidden="1"/>
    <row r="3" spans="1:38" ht="10.5" customHeight="1"/>
    <row r="4" spans="1:38" ht="27" customHeight="1">
      <c r="A4" s="208"/>
      <c r="B4" s="208"/>
      <c r="D4" s="448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4" s="449"/>
      <c r="F4" s="449"/>
      <c r="G4" s="449"/>
      <c r="H4" s="449"/>
      <c r="I4" s="450"/>
      <c r="J4" s="207"/>
      <c r="K4" s="207"/>
      <c r="L4" s="207"/>
      <c r="M4" s="207"/>
    </row>
    <row r="5" spans="1:38" s="210" customFormat="1" ht="15.75">
      <c r="A5" s="208"/>
      <c r="B5" s="208"/>
      <c r="C5" s="208"/>
      <c r="D5" s="451" t="str">
        <f>IF(org=0,"Не определено",org)</f>
        <v>МУП "Тамбовтеплосервис"</v>
      </c>
      <c r="E5" s="452"/>
      <c r="F5" s="452"/>
      <c r="G5" s="452"/>
      <c r="H5" s="452"/>
      <c r="I5" s="453"/>
      <c r="J5" s="209"/>
      <c r="K5" s="209"/>
      <c r="L5" s="209"/>
      <c r="M5" s="209"/>
      <c r="N5" s="209"/>
      <c r="O5" s="209"/>
      <c r="P5" s="237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</row>
    <row r="6" spans="1:38" s="211" customFormat="1" ht="3" customHeight="1">
      <c r="A6" s="456"/>
      <c r="B6" s="456"/>
      <c r="C6" s="456"/>
      <c r="D6" s="456"/>
      <c r="E6" s="456"/>
      <c r="F6" s="456"/>
      <c r="G6" s="54"/>
      <c r="H6" s="54"/>
      <c r="I6" s="54"/>
      <c r="J6" s="54"/>
      <c r="K6" s="54"/>
      <c r="N6" s="212"/>
      <c r="O6" s="212"/>
      <c r="P6" s="238"/>
      <c r="Q6" s="212"/>
      <c r="R6" s="212"/>
      <c r="S6" s="212"/>
      <c r="T6" s="212"/>
      <c r="U6" s="212"/>
      <c r="V6" s="212"/>
      <c r="W6" s="212"/>
      <c r="X6" s="212"/>
      <c r="Y6" s="212"/>
      <c r="Z6" s="212"/>
      <c r="AA6" s="212"/>
      <c r="AB6" s="212"/>
      <c r="AC6" s="212"/>
      <c r="AD6" s="212"/>
      <c r="AE6" s="212"/>
      <c r="AF6" s="212"/>
      <c r="AG6" s="212"/>
      <c r="AH6" s="212"/>
      <c r="AI6" s="212"/>
      <c r="AJ6" s="212"/>
      <c r="AK6" s="212"/>
      <c r="AL6" s="212"/>
    </row>
    <row r="7" spans="1:38" ht="3.75" customHeight="1">
      <c r="A7" s="456"/>
      <c r="B7" s="456"/>
      <c r="C7" s="456"/>
      <c r="D7" s="456"/>
      <c r="E7" s="456"/>
      <c r="F7" s="456"/>
    </row>
    <row r="8" spans="1:38" ht="0.2" customHeight="1">
      <c r="B8" s="455"/>
      <c r="C8" s="455"/>
      <c r="D8" s="455"/>
      <c r="E8" s="454"/>
      <c r="F8" s="454"/>
    </row>
    <row r="9" spans="1:38" ht="0.2" customHeight="1">
      <c r="B9" s="455"/>
      <c r="C9" s="455"/>
      <c r="D9" s="455"/>
      <c r="E9" s="454"/>
      <c r="F9" s="454"/>
    </row>
    <row r="10" spans="1:38" ht="0.2" customHeight="1">
      <c r="B10" s="455"/>
      <c r="C10" s="455"/>
      <c r="D10" s="455"/>
      <c r="E10" s="454"/>
      <c r="F10" s="454"/>
    </row>
    <row r="11" spans="1:38" ht="6" hidden="1" customHeight="1">
      <c r="B11" s="455"/>
      <c r="C11" s="455"/>
      <c r="D11" s="455"/>
      <c r="E11" s="454"/>
      <c r="F11" s="454"/>
    </row>
    <row r="12" spans="1:38" ht="20.25" hidden="1" customHeight="1">
      <c r="A12" s="163"/>
      <c r="B12" s="455"/>
      <c r="C12" s="455"/>
      <c r="D12" s="455"/>
      <c r="E12" s="378"/>
      <c r="F12" s="163"/>
      <c r="G12" s="378"/>
      <c r="H12" s="378"/>
      <c r="I12" s="163"/>
      <c r="J12" s="163"/>
      <c r="K12" s="378"/>
    </row>
    <row r="13" spans="1:38" ht="20.25" hidden="1" customHeight="1">
      <c r="B13" s="455"/>
      <c r="C13" s="455"/>
      <c r="D13" s="455"/>
      <c r="E13" s="378"/>
      <c r="F13" s="381"/>
      <c r="G13" s="163"/>
      <c r="H13" s="163"/>
      <c r="I13" s="163"/>
      <c r="J13" s="163"/>
      <c r="K13" s="378"/>
    </row>
    <row r="14" spans="1:38" ht="6" hidden="1" customHeight="1">
      <c r="B14" s="457"/>
      <c r="C14" s="457"/>
      <c r="D14" s="457"/>
      <c r="E14" s="164"/>
      <c r="F14" s="163"/>
      <c r="G14" s="163"/>
      <c r="H14" s="163"/>
      <c r="I14" s="163"/>
      <c r="J14" s="163"/>
      <c r="K14" s="378"/>
    </row>
    <row r="15" spans="1:38" ht="3" customHeight="1"/>
    <row r="16" spans="1:38" ht="0.2" customHeight="1"/>
    <row r="17" spans="1:38" s="210" customFormat="1" ht="0.2" customHeight="1">
      <c r="A17" s="213"/>
      <c r="B17" s="213"/>
      <c r="C17" s="213"/>
      <c r="D17" s="213"/>
      <c r="E17" s="213"/>
      <c r="F17" s="213"/>
      <c r="G17" s="213"/>
      <c r="H17" s="213"/>
      <c r="I17" s="213"/>
      <c r="J17" s="213"/>
      <c r="K17" s="213"/>
      <c r="L17" s="213"/>
      <c r="M17" s="211"/>
      <c r="N17" s="209"/>
      <c r="O17" s="209"/>
      <c r="P17" s="237"/>
      <c r="Q17" s="209"/>
      <c r="R17" s="209"/>
      <c r="S17" s="209"/>
      <c r="T17" s="209"/>
      <c r="U17" s="209"/>
      <c r="V17" s="209"/>
      <c r="W17" s="209"/>
      <c r="X17" s="209"/>
      <c r="Y17" s="209"/>
      <c r="Z17" s="209"/>
      <c r="AA17" s="209"/>
      <c r="AB17" s="209"/>
      <c r="AC17" s="209"/>
      <c r="AD17" s="209"/>
      <c r="AE17" s="209"/>
      <c r="AF17" s="209"/>
      <c r="AG17" s="209"/>
      <c r="AH17" s="209"/>
      <c r="AI17" s="209"/>
      <c r="AJ17" s="209"/>
      <c r="AK17" s="209"/>
      <c r="AL17" s="209"/>
    </row>
    <row r="18" spans="1:38" ht="23.25" customHeight="1">
      <c r="A18" s="446"/>
      <c r="B18" s="163"/>
      <c r="C18" s="163"/>
      <c r="D18" s="447" t="s">
        <v>116</v>
      </c>
      <c r="E18" s="447"/>
      <c r="F18" s="464" t="s">
        <v>199</v>
      </c>
      <c r="G18" s="464"/>
      <c r="H18" s="464"/>
      <c r="I18" s="464"/>
      <c r="J18" s="464" t="s">
        <v>324</v>
      </c>
      <c r="K18" s="464"/>
      <c r="L18" s="464"/>
      <c r="M18" s="464"/>
    </row>
    <row r="19" spans="1:38" ht="23.25" customHeight="1">
      <c r="A19" s="446"/>
      <c r="B19" s="165"/>
      <c r="C19" s="166"/>
      <c r="D19" s="380" t="s">
        <v>25</v>
      </c>
      <c r="E19" s="380" t="s">
        <v>148</v>
      </c>
      <c r="F19" s="380" t="s">
        <v>143</v>
      </c>
      <c r="G19" s="472" t="s">
        <v>25</v>
      </c>
      <c r="H19" s="473"/>
      <c r="I19" s="380" t="s">
        <v>148</v>
      </c>
      <c r="J19" s="380" t="s">
        <v>143</v>
      </c>
      <c r="K19" s="472" t="s">
        <v>25</v>
      </c>
      <c r="L19" s="473"/>
      <c r="M19" s="380" t="s">
        <v>148</v>
      </c>
    </row>
    <row r="20" spans="1:38" s="168" customFormat="1" ht="14.25" customHeight="1">
      <c r="A20" s="74"/>
      <c r="B20" s="74"/>
      <c r="C20" s="74"/>
      <c r="D20" s="182" t="s">
        <v>26</v>
      </c>
      <c r="E20" s="182" t="s">
        <v>0</v>
      </c>
      <c r="F20" s="182" t="s">
        <v>1</v>
      </c>
      <c r="G20" s="470" t="s">
        <v>2</v>
      </c>
      <c r="H20" s="471"/>
      <c r="I20" s="182" t="s">
        <v>12</v>
      </c>
      <c r="J20" s="182" t="s">
        <v>13</v>
      </c>
      <c r="K20" s="470" t="s">
        <v>31</v>
      </c>
      <c r="L20" s="471"/>
      <c r="M20" s="182" t="s">
        <v>32</v>
      </c>
      <c r="N20" s="181"/>
      <c r="O20" s="207"/>
      <c r="P20" s="239"/>
      <c r="Q20" s="181"/>
      <c r="R20" s="181"/>
      <c r="S20" s="181"/>
      <c r="T20" s="181"/>
      <c r="U20" s="181"/>
      <c r="V20" s="181"/>
      <c r="W20" s="181"/>
      <c r="X20" s="181"/>
      <c r="Y20" s="181"/>
      <c r="Z20" s="181"/>
      <c r="AA20" s="181"/>
      <c r="AB20" s="181"/>
      <c r="AC20" s="181"/>
      <c r="AD20" s="181"/>
      <c r="AE20" s="181"/>
      <c r="AF20" s="181"/>
      <c r="AG20" s="181"/>
      <c r="AH20" s="181"/>
      <c r="AI20" s="181"/>
      <c r="AJ20" s="181"/>
      <c r="AK20" s="181"/>
      <c r="AL20" s="181"/>
    </row>
    <row r="21" spans="1:38" hidden="1">
      <c r="A21" s="214"/>
      <c r="B21" s="167"/>
      <c r="C21" s="167"/>
      <c r="D21" s="191"/>
      <c r="E21" s="192"/>
      <c r="F21" s="193"/>
      <c r="G21" s="192"/>
      <c r="H21" s="192"/>
      <c r="I21" s="193"/>
      <c r="J21" s="193"/>
      <c r="K21" s="194"/>
      <c r="L21" s="192"/>
      <c r="M21" s="195"/>
    </row>
    <row r="22" spans="1:38" ht="15" customHeight="1">
      <c r="A22" s="56"/>
      <c r="B22" s="56"/>
      <c r="C22" s="39"/>
      <c r="D22" s="463" t="s">
        <v>26</v>
      </c>
      <c r="E22" s="458" t="s">
        <v>372</v>
      </c>
      <c r="F22" s="461" t="s">
        <v>18</v>
      </c>
      <c r="G22" s="465"/>
      <c r="H22" s="429">
        <v>1</v>
      </c>
      <c r="I22" s="467" t="s">
        <v>1228</v>
      </c>
      <c r="J22" s="461" t="s">
        <v>18</v>
      </c>
      <c r="K22" s="188" t="s">
        <v>144</v>
      </c>
      <c r="L22" s="383" t="s">
        <v>26</v>
      </c>
      <c r="M22" s="394" t="s">
        <v>1229</v>
      </c>
      <c r="X22" s="207">
        <v>4190064</v>
      </c>
      <c r="Y22" s="207" t="s">
        <v>145</v>
      </c>
      <c r="Z22" s="207">
        <v>1705000</v>
      </c>
    </row>
    <row r="23" spans="1:38" s="168" customFormat="1" ht="45" customHeight="1">
      <c r="A23" s="56"/>
      <c r="B23" s="56"/>
      <c r="C23" s="71"/>
      <c r="D23" s="463"/>
      <c r="E23" s="459"/>
      <c r="F23" s="462"/>
      <c r="G23" s="466"/>
      <c r="H23" s="429"/>
      <c r="I23" s="468"/>
      <c r="J23" s="462"/>
      <c r="K23" s="393" t="s">
        <v>144</v>
      </c>
      <c r="L23" s="383" t="s">
        <v>0</v>
      </c>
      <c r="M23" s="394" t="s">
        <v>1230</v>
      </c>
      <c r="N23" s="395"/>
      <c r="O23" s="207"/>
      <c r="P23" s="207"/>
      <c r="Q23" s="207"/>
      <c r="R23" s="207"/>
      <c r="S23" s="207"/>
      <c r="T23" s="207"/>
      <c r="U23" s="236"/>
      <c r="V23" s="207"/>
      <c r="W23" s="207"/>
      <c r="X23" s="181"/>
      <c r="Y23" s="181" t="s">
        <v>145</v>
      </c>
      <c r="Z23" s="181">
        <v>1705000</v>
      </c>
      <c r="AA23" s="181"/>
      <c r="AB23" s="181"/>
      <c r="AC23" s="181"/>
      <c r="AD23" s="181"/>
      <c r="AE23" s="181"/>
      <c r="AF23" s="181"/>
      <c r="AG23" s="181"/>
      <c r="AH23" s="181"/>
      <c r="AI23" s="181"/>
      <c r="AJ23" s="181"/>
      <c r="AK23" s="181"/>
      <c r="AL23" s="181"/>
    </row>
    <row r="24" spans="1:38" ht="15" hidden="1" customHeight="1">
      <c r="A24" s="56"/>
      <c r="B24" s="56"/>
      <c r="C24" s="71"/>
      <c r="D24" s="463"/>
      <c r="E24" s="459"/>
      <c r="F24" s="462"/>
      <c r="G24" s="466"/>
      <c r="H24" s="429"/>
      <c r="I24" s="469"/>
      <c r="J24" s="462"/>
      <c r="K24" s="174" t="s">
        <v>144</v>
      </c>
      <c r="L24" s="184"/>
      <c r="M24" s="203" t="s">
        <v>144</v>
      </c>
    </row>
    <row r="25" spans="1:38" ht="15" hidden="1" customHeight="1">
      <c r="A25" s="56"/>
      <c r="B25" s="56"/>
      <c r="C25" s="71"/>
      <c r="D25" s="463"/>
      <c r="E25" s="460"/>
      <c r="F25" s="462"/>
      <c r="G25" s="174"/>
      <c r="H25" s="184"/>
      <c r="I25" s="180" t="s">
        <v>144</v>
      </c>
      <c r="J25" s="184"/>
      <c r="K25" s="184" t="s">
        <v>144</v>
      </c>
      <c r="L25" s="184"/>
      <c r="M25" s="185"/>
    </row>
    <row r="26" spans="1:38" ht="15" hidden="1" customHeight="1">
      <c r="A26" s="215"/>
      <c r="B26" s="186"/>
      <c r="C26" s="444"/>
      <c r="D26" s="174"/>
      <c r="E26" s="175" t="s">
        <v>144</v>
      </c>
      <c r="F26" s="184"/>
      <c r="G26" s="184"/>
      <c r="H26" s="184"/>
      <c r="I26" s="184"/>
      <c r="J26" s="184"/>
      <c r="K26" s="184" t="s">
        <v>144</v>
      </c>
      <c r="L26" s="184"/>
      <c r="M26" s="185"/>
    </row>
    <row r="27" spans="1:38" ht="15" customHeight="1">
      <c r="C27" s="444"/>
      <c r="D27" s="219"/>
      <c r="E27" s="219"/>
      <c r="F27" s="219"/>
      <c r="G27" s="219"/>
      <c r="H27" s="219"/>
      <c r="I27" s="219"/>
      <c r="J27" s="219"/>
      <c r="K27" s="219" t="s">
        <v>144</v>
      </c>
      <c r="L27" s="219"/>
      <c r="M27" s="219"/>
    </row>
    <row r="28" spans="1:38" ht="37.5" customHeight="1"/>
  </sheetData>
  <sheetProtection password="FA9C" sheet="1" objects="1" scenarios="1" formatColumns="0" formatRows="0"/>
  <dataConsolidate/>
  <mergeCells count="30">
    <mergeCell ref="J22:J24"/>
    <mergeCell ref="J18:M18"/>
    <mergeCell ref="G20:H20"/>
    <mergeCell ref="K20:L20"/>
    <mergeCell ref="K19:L19"/>
    <mergeCell ref="G19:H19"/>
    <mergeCell ref="C26:C27"/>
    <mergeCell ref="B12:D12"/>
    <mergeCell ref="B13:D13"/>
    <mergeCell ref="E22:E25"/>
    <mergeCell ref="F22:F25"/>
    <mergeCell ref="D22:D25"/>
    <mergeCell ref="F18:I18"/>
    <mergeCell ref="G22:G24"/>
    <mergeCell ref="H22:H24"/>
    <mergeCell ref="I22:I24"/>
    <mergeCell ref="A18:A19"/>
    <mergeCell ref="D18:E18"/>
    <mergeCell ref="D4:I4"/>
    <mergeCell ref="D5:I5"/>
    <mergeCell ref="E8:F8"/>
    <mergeCell ref="B9:D9"/>
    <mergeCell ref="A6:F7"/>
    <mergeCell ref="B8:D8"/>
    <mergeCell ref="E9:F9"/>
    <mergeCell ref="B10:D10"/>
    <mergeCell ref="E10:F10"/>
    <mergeCell ref="B14:D14"/>
    <mergeCell ref="E11:F11"/>
    <mergeCell ref="B11:D11"/>
  </mergeCells>
  <dataValidations count="3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  <dataValidation type="textLength" operator="lessThan" allowBlank="1" showInputMessage="1" showErrorMessage="1" error="Допускается ввод не более 900 символов!" sqref="M22:M23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22">
      <formula1>DESCRIPTION_TERRITORY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2"/>
  <dimension ref="A1:U32"/>
  <sheetViews>
    <sheetView showGridLines="0" topLeftCell="C4" zoomScaleNormal="100" workbookViewId="0">
      <selection activeCell="D8" sqref="D8:G8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3.7109375" style="37" customWidth="1"/>
    <col min="4" max="4" width="9.7109375" style="18" customWidth="1"/>
    <col min="5" max="5" width="37.7109375" style="18" customWidth="1"/>
    <col min="6" max="6" width="66.85546875" style="18" customWidth="1"/>
    <col min="7" max="7" width="116" style="18" customWidth="1"/>
    <col min="8" max="8" width="93.42578125" style="178" customWidth="1"/>
    <col min="9" max="17" width="10.5703125" style="18"/>
    <col min="18" max="18" width="10.5703125" style="234"/>
    <col min="19" max="16384" width="10.5703125" style="18"/>
  </cols>
  <sheetData>
    <row r="1" spans="3:21" s="178" customFormat="1" ht="15" hidden="1" customHeight="1">
      <c r="C1" s="222"/>
      <c r="G1" s="178">
        <v>4</v>
      </c>
      <c r="R1" s="235"/>
    </row>
    <row r="2" spans="3:21" s="178" customFormat="1" ht="15" hidden="1" customHeight="1">
      <c r="C2" s="222"/>
      <c r="R2" s="235"/>
    </row>
    <row r="3" spans="3:21" s="178" customFormat="1" ht="15" hidden="1" customHeight="1">
      <c r="C3" s="222"/>
      <c r="R3" s="235"/>
    </row>
    <row r="4" spans="3:21" ht="11.25" customHeight="1">
      <c r="C4" s="71"/>
      <c r="D4" s="72"/>
      <c r="E4" s="72"/>
      <c r="F4" s="72"/>
      <c r="G4" s="72"/>
    </row>
    <row r="5" spans="3:21">
      <c r="C5" s="71"/>
      <c r="D5" s="475" t="s">
        <v>252</v>
      </c>
      <c r="E5" s="475"/>
      <c r="F5" s="475"/>
      <c r="G5" s="475"/>
      <c r="H5" s="224"/>
    </row>
    <row r="6" spans="3:21" ht="15" customHeight="1">
      <c r="C6" s="71"/>
      <c r="D6" s="476" t="str">
        <f>IF(org=0,"Не определено",org)</f>
        <v>МУП "Тамбовтеплосервис"</v>
      </c>
      <c r="E6" s="476"/>
      <c r="F6" s="476"/>
      <c r="G6" s="476"/>
      <c r="H6" s="224"/>
    </row>
    <row r="7" spans="3:21" s="375" customFormat="1">
      <c r="D7" s="343"/>
      <c r="E7" s="307"/>
      <c r="F7" s="307"/>
      <c r="G7" s="307"/>
      <c r="U7" s="241"/>
    </row>
    <row r="8" spans="3:21" s="56" customFormat="1">
      <c r="C8" s="119">
        <v>22</v>
      </c>
      <c r="D8" s="477" t="s">
        <v>241</v>
      </c>
      <c r="E8" s="478"/>
      <c r="F8" s="478"/>
      <c r="G8" s="479"/>
      <c r="U8" s="246"/>
    </row>
    <row r="9" spans="3:21" ht="11.25" customHeight="1">
      <c r="D9" s="480" t="s">
        <v>230</v>
      </c>
      <c r="E9" s="480"/>
      <c r="F9" s="480"/>
      <c r="G9" s="481" t="s">
        <v>231</v>
      </c>
    </row>
    <row r="10" spans="3:21" ht="11.25" customHeight="1">
      <c r="D10" s="386" t="s">
        <v>25</v>
      </c>
      <c r="E10" s="320" t="s">
        <v>251</v>
      </c>
      <c r="F10" s="321" t="s">
        <v>220</v>
      </c>
      <c r="G10" s="482"/>
    </row>
    <row r="11" spans="3:21" ht="12" customHeight="1">
      <c r="D11" s="338" t="s">
        <v>26</v>
      </c>
      <c r="E11" s="322">
        <v>2</v>
      </c>
      <c r="F11" s="323">
        <v>3</v>
      </c>
      <c r="G11" s="324">
        <v>4</v>
      </c>
    </row>
    <row r="12" spans="3:21">
      <c r="D12" s="318">
        <v>1</v>
      </c>
      <c r="E12" s="326" t="s">
        <v>253</v>
      </c>
      <c r="F12" s="348" t="str">
        <f>IF(form_up_date="","",form_up_date)</f>
        <v>01.11.2018</v>
      </c>
      <c r="G12" s="350" t="s">
        <v>254</v>
      </c>
    </row>
    <row r="13" spans="3:21" ht="45">
      <c r="D13" s="318" t="s">
        <v>265</v>
      </c>
      <c r="E13" s="326" t="s">
        <v>255</v>
      </c>
      <c r="F13" s="348" t="s">
        <v>1229</v>
      </c>
      <c r="G13" s="327" t="s">
        <v>323</v>
      </c>
    </row>
    <row r="14" spans="3:21" ht="22.5">
      <c r="D14" s="318" t="s">
        <v>266</v>
      </c>
      <c r="E14" s="326" t="s">
        <v>256</v>
      </c>
      <c r="F14" s="348" t="s">
        <v>372</v>
      </c>
      <c r="G14" s="350" t="s">
        <v>257</v>
      </c>
    </row>
    <row r="15" spans="3:21" ht="22.5">
      <c r="D15" s="318" t="s">
        <v>267</v>
      </c>
      <c r="E15" s="326" t="s">
        <v>258</v>
      </c>
      <c r="F15" s="349" t="s">
        <v>259</v>
      </c>
      <c r="G15" s="327"/>
    </row>
    <row r="16" spans="3:21">
      <c r="D16" s="325" t="str">
        <f>D15&amp;".1"</f>
        <v>4.1.1</v>
      </c>
      <c r="E16" s="328" t="s">
        <v>3</v>
      </c>
      <c r="F16" s="348" t="str">
        <f>IF(region_name="","",region_name)</f>
        <v>Тамбовская область</v>
      </c>
      <c r="G16" s="350" t="s">
        <v>260</v>
      </c>
    </row>
    <row r="17" spans="3:21">
      <c r="D17" s="318" t="s">
        <v>268</v>
      </c>
      <c r="E17" s="329" t="s">
        <v>261</v>
      </c>
      <c r="F17" s="348" t="s">
        <v>1222</v>
      </c>
      <c r="G17" s="351" t="s">
        <v>262</v>
      </c>
    </row>
    <row r="18" spans="3:21" ht="56.25">
      <c r="D18" s="318" t="s">
        <v>269</v>
      </c>
      <c r="E18" s="330" t="s">
        <v>263</v>
      </c>
      <c r="F18" s="348" t="s">
        <v>1233</v>
      </c>
      <c r="G18" s="337" t="s">
        <v>322</v>
      </c>
    </row>
    <row r="19" spans="3:21" s="375" customFormat="1">
      <c r="D19" s="343"/>
      <c r="E19" s="307"/>
      <c r="F19" s="307"/>
      <c r="G19" s="307"/>
      <c r="U19" s="241"/>
    </row>
    <row r="20" spans="3:21" s="56" customFormat="1">
      <c r="C20" s="119">
        <v>23</v>
      </c>
      <c r="D20" s="477" t="s">
        <v>241</v>
      </c>
      <c r="E20" s="478"/>
      <c r="F20" s="478"/>
      <c r="G20" s="479"/>
      <c r="U20" s="246"/>
    </row>
    <row r="21" spans="3:21" ht="11.25" customHeight="1">
      <c r="D21" s="480" t="s">
        <v>230</v>
      </c>
      <c r="E21" s="480"/>
      <c r="F21" s="480"/>
      <c r="G21" s="481" t="s">
        <v>231</v>
      </c>
    </row>
    <row r="22" spans="3:21" ht="11.25" customHeight="1">
      <c r="D22" s="386" t="s">
        <v>25</v>
      </c>
      <c r="E22" s="320" t="s">
        <v>251</v>
      </c>
      <c r="F22" s="321" t="s">
        <v>220</v>
      </c>
      <c r="G22" s="482"/>
    </row>
    <row r="23" spans="3:21" ht="12" customHeight="1">
      <c r="D23" s="338" t="s">
        <v>26</v>
      </c>
      <c r="E23" s="322">
        <v>2</v>
      </c>
      <c r="F23" s="323">
        <v>3</v>
      </c>
      <c r="G23" s="324">
        <v>4</v>
      </c>
    </row>
    <row r="24" spans="3:21">
      <c r="D24" s="318">
        <v>1</v>
      </c>
      <c r="E24" s="326" t="s">
        <v>253</v>
      </c>
      <c r="F24" s="348" t="str">
        <f>IF(form_up_date="","",form_up_date)</f>
        <v>01.11.2018</v>
      </c>
      <c r="G24" s="350" t="s">
        <v>254</v>
      </c>
    </row>
    <row r="25" spans="3:21" ht="45">
      <c r="D25" s="318" t="s">
        <v>265</v>
      </c>
      <c r="E25" s="326" t="s">
        <v>255</v>
      </c>
      <c r="F25" s="348" t="s">
        <v>1230</v>
      </c>
      <c r="G25" s="327" t="s">
        <v>323</v>
      </c>
    </row>
    <row r="26" spans="3:21" ht="22.5">
      <c r="D26" s="318" t="s">
        <v>266</v>
      </c>
      <c r="E26" s="326" t="s">
        <v>256</v>
      </c>
      <c r="F26" s="348" t="s">
        <v>372</v>
      </c>
      <c r="G26" s="350" t="s">
        <v>257</v>
      </c>
    </row>
    <row r="27" spans="3:21" ht="22.5">
      <c r="D27" s="318" t="s">
        <v>267</v>
      </c>
      <c r="E27" s="326" t="s">
        <v>258</v>
      </c>
      <c r="F27" s="349" t="s">
        <v>259</v>
      </c>
      <c r="G27" s="327"/>
    </row>
    <row r="28" spans="3:21">
      <c r="D28" s="325" t="str">
        <f>D27&amp;".1"</f>
        <v>4.1.1</v>
      </c>
      <c r="E28" s="328" t="s">
        <v>3</v>
      </c>
      <c r="F28" s="348" t="str">
        <f>IF(region_name="","",region_name)</f>
        <v>Тамбовская область</v>
      </c>
      <c r="G28" s="350" t="s">
        <v>260</v>
      </c>
    </row>
    <row r="29" spans="3:21">
      <c r="D29" s="318" t="s">
        <v>268</v>
      </c>
      <c r="E29" s="329" t="s">
        <v>261</v>
      </c>
      <c r="F29" s="348" t="s">
        <v>1222</v>
      </c>
      <c r="G29" s="351" t="s">
        <v>262</v>
      </c>
    </row>
    <row r="30" spans="3:21" ht="56.25">
      <c r="D30" s="318" t="s">
        <v>269</v>
      </c>
      <c r="E30" s="330" t="s">
        <v>263</v>
      </c>
      <c r="F30" s="348" t="s">
        <v>1233</v>
      </c>
      <c r="G30" s="337" t="s">
        <v>322</v>
      </c>
    </row>
    <row r="31" spans="3:21">
      <c r="D31" s="331"/>
      <c r="E31" s="332"/>
      <c r="F31" s="333"/>
      <c r="G31" s="334"/>
    </row>
    <row r="32" spans="3:21">
      <c r="D32" s="335"/>
      <c r="E32" s="474" t="s">
        <v>264</v>
      </c>
      <c r="F32" s="474"/>
      <c r="G32" s="336"/>
    </row>
  </sheetData>
  <sheetProtection password="FA9C" sheet="1" objects="1" scenarios="1" formatColumns="0" formatRows="0"/>
  <mergeCells count="9">
    <mergeCell ref="E32:F32"/>
    <mergeCell ref="D5:G5"/>
    <mergeCell ref="D6:G6"/>
    <mergeCell ref="D8:G8"/>
    <mergeCell ref="D9:F9"/>
    <mergeCell ref="G9:G10"/>
    <mergeCell ref="D20:G20"/>
    <mergeCell ref="D21:F21"/>
    <mergeCell ref="G21:G22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G31:G32">
      <formula1>900</formula1>
    </dataValidation>
  </dataValidations>
  <pageMargins left="0.7" right="0.7" top="0.75" bottom="0.75" header="0.3" footer="0.3"/>
  <pageSetup paperSize="9" orientation="portrait" horizontalDpi="4294967293" verticalDpi="0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01">
    <pageSetUpPr fitToPage="1"/>
  </sheetPr>
  <dimension ref="A1:U37"/>
  <sheetViews>
    <sheetView showGridLines="0" tabSelected="1" topLeftCell="C21" zoomScaleNormal="100" workbookViewId="0">
      <selection activeCell="J29" sqref="J29"/>
    </sheetView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3" width="4.7109375" style="37" customWidth="1"/>
    <col min="4" max="4" width="6.28515625" style="18" customWidth="1"/>
    <col min="5" max="5" width="36.7109375" style="18" customWidth="1"/>
    <col min="6" max="6" width="9.5703125" style="18" customWidth="1"/>
    <col min="7" max="10" width="40.7109375" style="18" customWidth="1"/>
    <col min="11" max="11" width="93.42578125" style="178" customWidth="1"/>
    <col min="12" max="20" width="10.5703125" style="18"/>
    <col min="21" max="21" width="10.5703125" style="234"/>
    <col min="22" max="16384" width="10.5703125" style="18"/>
  </cols>
  <sheetData>
    <row r="1" spans="1:21" s="178" customFormat="1" ht="15" hidden="1" customHeight="1">
      <c r="C1" s="222"/>
      <c r="G1" s="178">
        <v>4</v>
      </c>
      <c r="I1" s="178">
        <v>5</v>
      </c>
      <c r="U1" s="235"/>
    </row>
    <row r="2" spans="1:21" s="178" customFormat="1" ht="15" hidden="1" customHeight="1">
      <c r="C2" s="222"/>
      <c r="U2" s="235"/>
    </row>
    <row r="3" spans="1:21" ht="22.5" hidden="1">
      <c r="A3" s="18"/>
      <c r="B3" s="483"/>
      <c r="C3" s="427"/>
      <c r="D3" s="367" t="str">
        <f>B3 &amp; ".1"</f>
        <v>.1</v>
      </c>
      <c r="E3" s="362" t="s">
        <v>340</v>
      </c>
      <c r="F3" s="360" t="s">
        <v>259</v>
      </c>
      <c r="G3" s="372"/>
      <c r="H3" s="371"/>
      <c r="I3" s="372"/>
      <c r="J3" s="371"/>
      <c r="K3" s="314" t="s">
        <v>355</v>
      </c>
    </row>
    <row r="4" spans="1:21" hidden="1">
      <c r="A4" s="18"/>
      <c r="B4" s="483"/>
      <c r="C4" s="427"/>
      <c r="D4" s="367" t="str">
        <f>B3 &amp; ".2"</f>
        <v>.2</v>
      </c>
      <c r="E4" s="362" t="s">
        <v>341</v>
      </c>
      <c r="F4" s="360" t="s">
        <v>259</v>
      </c>
      <c r="G4" s="373"/>
      <c r="H4" s="371"/>
      <c r="I4" s="373"/>
      <c r="J4" s="371"/>
      <c r="K4" s="314" t="s">
        <v>356</v>
      </c>
    </row>
    <row r="5" spans="1:21" s="178" customFormat="1" ht="15" hidden="1" customHeight="1">
      <c r="C5" s="222"/>
      <c r="U5" s="235"/>
    </row>
    <row r="6" spans="1:21" ht="22.5" hidden="1">
      <c r="A6" s="18"/>
      <c r="B6" s="483"/>
      <c r="C6" s="427"/>
      <c r="D6" s="367" t="str">
        <f>B6 &amp; ".1"</f>
        <v>.1</v>
      </c>
      <c r="E6" s="362" t="s">
        <v>343</v>
      </c>
      <c r="F6" s="360" t="s">
        <v>259</v>
      </c>
      <c r="G6" s="372"/>
      <c r="H6" s="371"/>
      <c r="I6" s="372"/>
      <c r="J6" s="371"/>
      <c r="K6" s="314" t="s">
        <v>357</v>
      </c>
    </row>
    <row r="7" spans="1:21" hidden="1">
      <c r="A7" s="18"/>
      <c r="B7" s="483"/>
      <c r="C7" s="427"/>
      <c r="D7" s="367" t="str">
        <f>B6 &amp; ".2"</f>
        <v>.2</v>
      </c>
      <c r="E7" s="362" t="s">
        <v>341</v>
      </c>
      <c r="F7" s="360" t="s">
        <v>259</v>
      </c>
      <c r="G7" s="373"/>
      <c r="H7" s="371"/>
      <c r="I7" s="373"/>
      <c r="J7" s="371"/>
      <c r="K7" s="314" t="s">
        <v>356</v>
      </c>
    </row>
    <row r="8" spans="1:21" s="178" customFormat="1" ht="15" hidden="1" customHeight="1">
      <c r="C8" s="222"/>
      <c r="U8" s="235"/>
    </row>
    <row r="9" spans="1:21" ht="22.5" hidden="1">
      <c r="A9" s="18"/>
      <c r="B9" s="483"/>
      <c r="C9" s="427"/>
      <c r="D9" s="367" t="str">
        <f>B9 &amp; ".1"</f>
        <v>.1</v>
      </c>
      <c r="E9" s="362" t="s">
        <v>345</v>
      </c>
      <c r="F9" s="360" t="s">
        <v>259</v>
      </c>
      <c r="G9" s="368" t="s">
        <v>144</v>
      </c>
      <c r="H9" s="369" t="s">
        <v>144</v>
      </c>
      <c r="I9" s="368" t="s">
        <v>144</v>
      </c>
      <c r="J9" s="369" t="s">
        <v>144</v>
      </c>
      <c r="K9" s="314"/>
    </row>
    <row r="10" spans="1:21" hidden="1">
      <c r="A10" s="18"/>
      <c r="B10" s="483"/>
      <c r="C10" s="427"/>
      <c r="D10" s="367" t="str">
        <f>B9 &amp; ".2"</f>
        <v>.2</v>
      </c>
      <c r="E10" s="362" t="s">
        <v>346</v>
      </c>
      <c r="F10" s="360" t="s">
        <v>259</v>
      </c>
      <c r="G10" s="370" t="s">
        <v>144</v>
      </c>
      <c r="H10" s="369" t="s">
        <v>144</v>
      </c>
      <c r="I10" s="370" t="s">
        <v>144</v>
      </c>
      <c r="J10" s="369" t="s">
        <v>144</v>
      </c>
      <c r="K10" s="314" t="s">
        <v>359</v>
      </c>
    </row>
    <row r="11" spans="1:21" hidden="1">
      <c r="A11" s="18"/>
      <c r="B11" s="483"/>
      <c r="C11" s="427"/>
      <c r="D11" s="367" t="str">
        <f>B9 &amp; ".3"</f>
        <v>.3</v>
      </c>
      <c r="E11" s="362" t="s">
        <v>347</v>
      </c>
      <c r="F11" s="360" t="s">
        <v>259</v>
      </c>
      <c r="G11" s="370" t="s">
        <v>144</v>
      </c>
      <c r="H11" s="369" t="s">
        <v>144</v>
      </c>
      <c r="I11" s="370" t="s">
        <v>144</v>
      </c>
      <c r="J11" s="369" t="s">
        <v>144</v>
      </c>
      <c r="K11" s="314" t="s">
        <v>360</v>
      </c>
    </row>
    <row r="12" spans="1:21" s="178" customFormat="1" ht="15" hidden="1" customHeight="1">
      <c r="C12" s="222"/>
      <c r="U12" s="235"/>
    </row>
    <row r="13" spans="1:21" ht="33.75" hidden="1">
      <c r="A13" s="18"/>
      <c r="B13" s="483"/>
      <c r="C13" s="427"/>
      <c r="D13" s="367" t="str">
        <f>B13 &amp; ".1"</f>
        <v>.1</v>
      </c>
      <c r="E13" s="362" t="s">
        <v>349</v>
      </c>
      <c r="F13" s="360" t="s">
        <v>259</v>
      </c>
      <c r="G13" s="368" t="s">
        <v>144</v>
      </c>
      <c r="H13" s="369" t="s">
        <v>144</v>
      </c>
      <c r="I13" s="368" t="s">
        <v>144</v>
      </c>
      <c r="J13" s="369" t="s">
        <v>144</v>
      </c>
      <c r="K13" s="314" t="s">
        <v>362</v>
      </c>
    </row>
    <row r="14" spans="1:21" hidden="1">
      <c r="B14" s="483"/>
      <c r="C14" s="427"/>
      <c r="D14" s="367" t="str">
        <f>B13 &amp; ".2"</f>
        <v>.2</v>
      </c>
      <c r="E14" s="362" t="s">
        <v>350</v>
      </c>
      <c r="F14" s="360" t="s">
        <v>259</v>
      </c>
      <c r="G14" s="370" t="s">
        <v>144</v>
      </c>
      <c r="H14" s="369" t="s">
        <v>144</v>
      </c>
      <c r="I14" s="370" t="s">
        <v>144</v>
      </c>
      <c r="J14" s="369" t="s">
        <v>144</v>
      </c>
      <c r="K14" s="314" t="s">
        <v>363</v>
      </c>
    </row>
    <row r="15" spans="1:21" s="178" customFormat="1" ht="15" hidden="1" customHeight="1">
      <c r="C15" s="222"/>
      <c r="U15" s="235"/>
    </row>
    <row r="16" spans="1:21" s="178" customFormat="1" ht="15" hidden="1" customHeight="1">
      <c r="C16" s="222"/>
      <c r="U16" s="235"/>
    </row>
    <row r="17" spans="1:21" s="178" customFormat="1" ht="15" hidden="1" customHeight="1">
      <c r="C17" s="222"/>
      <c r="U17" s="235"/>
    </row>
    <row r="18" spans="1:21" s="178" customFormat="1" ht="15" hidden="1" customHeight="1">
      <c r="C18" s="222"/>
      <c r="U18" s="235"/>
    </row>
    <row r="19" spans="1:21" s="178" customFormat="1" ht="15" hidden="1" customHeight="1">
      <c r="C19" s="222"/>
      <c r="U19" s="235"/>
    </row>
    <row r="20" spans="1:21" s="178" customFormat="1" ht="15" hidden="1" customHeight="1">
      <c r="C20" s="222"/>
      <c r="U20" s="235"/>
    </row>
    <row r="21" spans="1:21" ht="11.25" customHeight="1">
      <c r="C21" s="71"/>
      <c r="D21" s="72"/>
      <c r="E21" s="72"/>
      <c r="F21" s="72"/>
      <c r="G21" s="72"/>
      <c r="H21" s="72"/>
      <c r="I21" s="72"/>
      <c r="J21" s="72"/>
    </row>
    <row r="22" spans="1:21" ht="29.25" customHeight="1">
      <c r="C22" s="71"/>
      <c r="D22" s="475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  <c r="E22" s="475"/>
      <c r="F22" s="475"/>
      <c r="G22" s="475"/>
      <c r="H22" s="358"/>
      <c r="I22" s="358"/>
      <c r="J22" s="358"/>
      <c r="K22" s="224"/>
    </row>
    <row r="23" spans="1:21" ht="15" customHeight="1">
      <c r="C23" s="71"/>
      <c r="D23" s="476" t="str">
        <f>IF(org=0,"Не определено",org)</f>
        <v>МУП "Тамбовтеплосервис"</v>
      </c>
      <c r="E23" s="476"/>
      <c r="F23" s="476"/>
      <c r="G23" s="476"/>
      <c r="H23" s="358"/>
      <c r="I23" s="358"/>
      <c r="J23" s="358"/>
      <c r="K23" s="224"/>
    </row>
    <row r="24" spans="1:21" ht="11.25" customHeight="1">
      <c r="C24" s="71"/>
      <c r="D24" s="72"/>
      <c r="E24" s="72"/>
      <c r="F24" s="72"/>
      <c r="G24" s="224">
        <v>22</v>
      </c>
      <c r="H24" s="224"/>
      <c r="I24" s="224">
        <v>23</v>
      </c>
      <c r="J24" s="224"/>
    </row>
    <row r="25" spans="1:21" ht="90" customHeight="1">
      <c r="C25" s="71"/>
      <c r="D25" s="429" t="s">
        <v>25</v>
      </c>
      <c r="E25" s="486" t="s">
        <v>251</v>
      </c>
      <c r="F25" s="486" t="s">
        <v>159</v>
      </c>
      <c r="G25" s="487" t="s">
        <v>1231</v>
      </c>
      <c r="H25" s="488"/>
      <c r="I25" s="487" t="s">
        <v>1232</v>
      </c>
      <c r="J25" s="488"/>
      <c r="K25" s="484" t="s">
        <v>231</v>
      </c>
    </row>
    <row r="26" spans="1:21" ht="21" customHeight="1">
      <c r="C26" s="71"/>
      <c r="D26" s="429"/>
      <c r="E26" s="486"/>
      <c r="F26" s="486"/>
      <c r="G26" s="316" t="s">
        <v>220</v>
      </c>
      <c r="H26" s="357" t="s">
        <v>236</v>
      </c>
      <c r="I26" s="316" t="s">
        <v>220</v>
      </c>
      <c r="J26" s="384" t="s">
        <v>236</v>
      </c>
      <c r="K26" s="485"/>
    </row>
    <row r="27" spans="1:21" ht="15" hidden="1" customHeight="1">
      <c r="C27" s="71"/>
      <c r="D27" s="74" t="s">
        <v>26</v>
      </c>
      <c r="E27" s="74" t="s">
        <v>0</v>
      </c>
      <c r="F27" s="74" t="s">
        <v>1</v>
      </c>
      <c r="G27" s="223" t="str">
        <f>G1&amp;".1"</f>
        <v>4.1</v>
      </c>
      <c r="H27" s="223"/>
      <c r="I27" s="223" t="str">
        <f>I1&amp;".1"</f>
        <v>5.1</v>
      </c>
      <c r="J27" s="223"/>
      <c r="K27" s="314"/>
    </row>
    <row r="28" spans="1:21" ht="22.5">
      <c r="A28" s="18"/>
      <c r="B28" s="18" t="s">
        <v>365</v>
      </c>
      <c r="C28" s="39"/>
      <c r="D28" s="359">
        <v>1</v>
      </c>
      <c r="E28" s="361" t="s">
        <v>339</v>
      </c>
      <c r="F28" s="360" t="s">
        <v>259</v>
      </c>
      <c r="G28" s="360" t="s">
        <v>259</v>
      </c>
      <c r="H28" s="360" t="s">
        <v>259</v>
      </c>
      <c r="I28" s="360" t="s">
        <v>259</v>
      </c>
      <c r="J28" s="360" t="s">
        <v>259</v>
      </c>
      <c r="K28" s="314"/>
    </row>
    <row r="29" spans="1:21" ht="22.5" customHeight="1">
      <c r="A29" s="18"/>
      <c r="B29" s="483" t="s">
        <v>1234</v>
      </c>
      <c r="C29" s="427" t="s">
        <v>1227</v>
      </c>
      <c r="D29" s="367" t="str">
        <f>B29 &amp; ".1"</f>
        <v>1.1.1</v>
      </c>
      <c r="E29" s="362" t="s">
        <v>340</v>
      </c>
      <c r="F29" s="360" t="s">
        <v>259</v>
      </c>
      <c r="G29" s="372" t="s">
        <v>1235</v>
      </c>
      <c r="H29" s="371" t="s">
        <v>1239</v>
      </c>
      <c r="I29" s="372" t="s">
        <v>1235</v>
      </c>
      <c r="J29" s="371" t="s">
        <v>1239</v>
      </c>
      <c r="K29" s="314" t="s">
        <v>355</v>
      </c>
    </row>
    <row r="30" spans="1:21" ht="50.25" customHeight="1">
      <c r="A30" s="18"/>
      <c r="B30" s="483"/>
      <c r="C30" s="427"/>
      <c r="D30" s="367" t="str">
        <f>B29 &amp; ".2"</f>
        <v>1.1.2</v>
      </c>
      <c r="E30" s="362" t="s">
        <v>341</v>
      </c>
      <c r="F30" s="360" t="s">
        <v>259</v>
      </c>
      <c r="G30" s="373" t="s">
        <v>1236</v>
      </c>
      <c r="H30" s="371" t="s">
        <v>1238</v>
      </c>
      <c r="I30" s="373" t="s">
        <v>1236</v>
      </c>
      <c r="J30" s="371" t="s">
        <v>1238</v>
      </c>
      <c r="K30" s="314" t="s">
        <v>356</v>
      </c>
    </row>
    <row r="31" spans="1:21" ht="11.25">
      <c r="A31" s="18"/>
      <c r="C31" s="18"/>
      <c r="D31" s="272"/>
      <c r="E31" s="180" t="s">
        <v>351</v>
      </c>
      <c r="F31" s="315"/>
      <c r="G31" s="315"/>
      <c r="H31" s="315"/>
      <c r="I31" s="315"/>
      <c r="J31" s="315"/>
      <c r="K31" s="317"/>
      <c r="U31" s="18"/>
    </row>
    <row r="32" spans="1:21" ht="22.5">
      <c r="A32" s="18"/>
      <c r="B32" s="18" t="s">
        <v>366</v>
      </c>
      <c r="C32" s="39"/>
      <c r="D32" s="359">
        <v>2</v>
      </c>
      <c r="E32" s="361" t="s">
        <v>342</v>
      </c>
      <c r="F32" s="360" t="s">
        <v>259</v>
      </c>
      <c r="G32" s="360" t="s">
        <v>259</v>
      </c>
      <c r="H32" s="360" t="s">
        <v>259</v>
      </c>
      <c r="I32" s="360" t="s">
        <v>259</v>
      </c>
      <c r="J32" s="360" t="s">
        <v>259</v>
      </c>
      <c r="K32" s="314"/>
    </row>
    <row r="33" spans="1:21" ht="11.25">
      <c r="A33" s="18"/>
      <c r="C33" s="18"/>
      <c r="D33" s="272"/>
      <c r="E33" s="180" t="s">
        <v>352</v>
      </c>
      <c r="F33" s="315"/>
      <c r="G33" s="364"/>
      <c r="H33" s="315"/>
      <c r="I33" s="364"/>
      <c r="J33" s="315"/>
      <c r="K33" s="317"/>
      <c r="U33" s="18"/>
    </row>
    <row r="34" spans="1:21" ht="67.5">
      <c r="A34" s="18"/>
      <c r="B34" s="18" t="s">
        <v>367</v>
      </c>
      <c r="C34" s="39"/>
      <c r="D34" s="359">
        <v>3</v>
      </c>
      <c r="E34" s="361" t="s">
        <v>344</v>
      </c>
      <c r="F34" s="363" t="s">
        <v>259</v>
      </c>
      <c r="G34" s="356" t="s">
        <v>364</v>
      </c>
      <c r="H34" s="360" t="s">
        <v>259</v>
      </c>
      <c r="I34" s="382" t="s">
        <v>364</v>
      </c>
      <c r="J34" s="360" t="s">
        <v>259</v>
      </c>
      <c r="K34" s="314" t="s">
        <v>358</v>
      </c>
    </row>
    <row r="35" spans="1:21" ht="11.25">
      <c r="A35" s="18"/>
      <c r="C35" s="18"/>
      <c r="D35" s="272"/>
      <c r="E35" s="180" t="s">
        <v>353</v>
      </c>
      <c r="F35" s="315"/>
      <c r="G35" s="364"/>
      <c r="H35" s="364"/>
      <c r="I35" s="364"/>
      <c r="J35" s="364"/>
      <c r="K35" s="317"/>
      <c r="U35" s="18"/>
    </row>
    <row r="36" spans="1:21" ht="67.5">
      <c r="A36" s="18"/>
      <c r="B36" s="18" t="s">
        <v>368</v>
      </c>
      <c r="C36" s="39"/>
      <c r="D36" s="359">
        <v>4</v>
      </c>
      <c r="E36" s="361" t="s">
        <v>348</v>
      </c>
      <c r="F36" s="363" t="s">
        <v>259</v>
      </c>
      <c r="G36" s="356" t="s">
        <v>364</v>
      </c>
      <c r="H36" s="355" t="s">
        <v>259</v>
      </c>
      <c r="I36" s="382" t="s">
        <v>364</v>
      </c>
      <c r="J36" s="379" t="s">
        <v>259</v>
      </c>
      <c r="K36" s="365" t="s">
        <v>361</v>
      </c>
    </row>
    <row r="37" spans="1:21" ht="11.25">
      <c r="A37" s="18"/>
      <c r="C37" s="18"/>
      <c r="D37" s="272"/>
      <c r="E37" s="180" t="s">
        <v>354</v>
      </c>
      <c r="F37" s="315"/>
      <c r="G37" s="315"/>
      <c r="H37" s="366"/>
      <c r="I37" s="315"/>
      <c r="J37" s="366"/>
      <c r="K37" s="317"/>
      <c r="U37" s="18"/>
    </row>
  </sheetData>
  <sheetProtection password="FA9C" sheet="1" objects="1" scenarios="1" formatColumns="0" formatRows="0"/>
  <mergeCells count="18">
    <mergeCell ref="K25:K26"/>
    <mergeCell ref="D22:G22"/>
    <mergeCell ref="D23:G23"/>
    <mergeCell ref="D25:D26"/>
    <mergeCell ref="E25:E26"/>
    <mergeCell ref="F25:F26"/>
    <mergeCell ref="G25:H25"/>
    <mergeCell ref="I25:J25"/>
    <mergeCell ref="B29:B30"/>
    <mergeCell ref="C29:C30"/>
    <mergeCell ref="C3:C4"/>
    <mergeCell ref="C6:C7"/>
    <mergeCell ref="C13:C14"/>
    <mergeCell ref="C9:C11"/>
    <mergeCell ref="B3:B4"/>
    <mergeCell ref="B6:B7"/>
    <mergeCell ref="B13:B14"/>
    <mergeCell ref="B9:B11"/>
  </mergeCells>
  <dataValidations count="5">
    <dataValidation allowBlank="1" showInputMessage="1" showErrorMessage="1" prompt="Количество поданных заявок на подключение (технологическое присоединение) к системе теплоснабжения в течение квартала, шт." sqref="E25"/>
    <dataValidation type="textLength" operator="lessThanOrEqual" allowBlank="1" showInputMessage="1" showErrorMessage="1" errorTitle="Ошибка" error="Допускается ввод не более 900 символов!" sqref="G3 G6 G9 G13 I3 I6 I9 I13 G29 I29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4 G7 G10:G11 G14 I4 I7 I10:I11 I14 G30 I30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6:H7 H9:H11 H13:H14 H3:H4 J6:J7 J9:J11 J13:J14 J3:J4 H29:H30 J29:J30">
      <formula1>900</formula1>
    </dataValidation>
    <dataValidation allowBlank="1" showInputMessage="1" showErrorMessage="1" prompt="Для выбора выполните двойной щелчок левой клавиши мыши по ячейке." sqref="G36 G34 I36 I34"/>
  </dataValidations>
  <printOptions horizontalCentered="1" verticalCentered="1"/>
  <pageMargins left="0" right="0" top="0" bottom="0" header="0" footer="0.78740157480314965"/>
  <pageSetup paperSize="9" scale="93" fitToHeight="0" orientation="portrait" blackAndWhite="1" r:id="rId1"/>
  <headerFooter alignWithMargins="0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4">
    <pageSetUpPr fitToPage="1"/>
  </sheetPr>
  <dimension ref="A1:U16"/>
  <sheetViews>
    <sheetView showGridLines="0" topLeftCell="C6" zoomScaleNormal="100" workbookViewId="0">
      <selection activeCell="E26" sqref="E26"/>
    </sheetView>
  </sheetViews>
  <sheetFormatPr defaultRowHeight="15"/>
  <cols>
    <col min="1" max="2" width="9.140625" style="7" hidden="1" customWidth="1"/>
    <col min="3" max="3" width="3.7109375" style="42" customWidth="1"/>
    <col min="4" max="4" width="6.28515625" style="7" customWidth="1"/>
    <col min="5" max="5" width="73.7109375" style="7" customWidth="1"/>
    <col min="6" max="20" width="9.140625" style="7"/>
    <col min="21" max="21" width="9.140625" style="244"/>
    <col min="22" max="16384" width="9.140625" style="7"/>
  </cols>
  <sheetData>
    <row r="1" spans="3:21" s="78" customFormat="1" hidden="1">
      <c r="C1" s="77"/>
      <c r="U1" s="243"/>
    </row>
    <row r="2" spans="3:21" s="78" customFormat="1" hidden="1">
      <c r="C2" s="77"/>
      <c r="U2" s="243"/>
    </row>
    <row r="3" spans="3:21" s="78" customFormat="1" hidden="1">
      <c r="C3" s="77"/>
      <c r="U3" s="243"/>
    </row>
    <row r="4" spans="3:21" s="78" customFormat="1" hidden="1">
      <c r="C4" s="77"/>
      <c r="U4" s="243"/>
    </row>
    <row r="5" spans="3:21" s="78" customFormat="1" hidden="1">
      <c r="C5" s="77"/>
      <c r="U5" s="243"/>
    </row>
    <row r="6" spans="3:21" s="78" customFormat="1" ht="10.5" customHeight="1">
      <c r="C6" s="79"/>
      <c r="D6" s="80"/>
      <c r="E6" s="80"/>
      <c r="U6" s="243"/>
    </row>
    <row r="7" spans="3:21" s="78" customFormat="1" ht="20.100000000000001" customHeight="1">
      <c r="C7" s="79"/>
      <c r="D7" s="489" t="s">
        <v>160</v>
      </c>
      <c r="E7" s="489"/>
      <c r="U7" s="243"/>
    </row>
    <row r="8" spans="3:21" s="78" customFormat="1" ht="15" customHeight="1">
      <c r="C8" s="79"/>
      <c r="D8" s="490" t="str">
        <f>IF(org=0,"Не определено",org)</f>
        <v>МУП "Тамбовтеплосервис"</v>
      </c>
      <c r="E8" s="490"/>
      <c r="U8" s="243"/>
    </row>
    <row r="9" spans="3:21" s="78" customFormat="1" ht="6.95" customHeight="1">
      <c r="C9" s="79"/>
      <c r="D9" s="80"/>
      <c r="E9" s="80"/>
      <c r="U9" s="243"/>
    </row>
    <row r="10" spans="3:21" s="78" customFormat="1" ht="22.5" customHeight="1">
      <c r="C10" s="79"/>
      <c r="D10" s="49" t="s">
        <v>25</v>
      </c>
      <c r="E10" s="48" t="s">
        <v>121</v>
      </c>
      <c r="U10" s="243"/>
    </row>
    <row r="11" spans="3:21" s="78" customFormat="1" ht="11.25" customHeight="1">
      <c r="C11" s="79"/>
      <c r="D11" s="74" t="s">
        <v>26</v>
      </c>
      <c r="E11" s="74" t="s">
        <v>0</v>
      </c>
      <c r="U11" s="243"/>
    </row>
    <row r="12" spans="3:21" s="78" customFormat="1" ht="15" hidden="1" customHeight="1">
      <c r="C12" s="79"/>
      <c r="D12" s="81">
        <v>0</v>
      </c>
      <c r="E12" s="50"/>
      <c r="U12" s="243"/>
    </row>
    <row r="13" spans="3:21" s="78" customFormat="1" ht="33.75">
      <c r="C13" s="82"/>
      <c r="D13" s="81">
        <v>1</v>
      </c>
      <c r="E13" s="51" t="s">
        <v>1237</v>
      </c>
      <c r="U13" s="243"/>
    </row>
    <row r="14" spans="3:21" s="78" customFormat="1" ht="15" customHeight="1">
      <c r="C14" s="79"/>
      <c r="D14" s="87"/>
      <c r="E14" s="88" t="s">
        <v>169</v>
      </c>
      <c r="U14" s="243"/>
    </row>
    <row r="15" spans="3:21" s="78" customFormat="1" ht="11.25" customHeight="1">
      <c r="C15" s="77"/>
      <c r="U15" s="243"/>
    </row>
    <row r="16" spans="3:21" s="78" customFormat="1">
      <c r="C16" s="77"/>
      <c r="D16" s="151"/>
      <c r="E16" s="83"/>
      <c r="F16" s="83"/>
      <c r="G16" s="84"/>
      <c r="H16" s="84"/>
      <c r="I16" s="84"/>
      <c r="U16" s="243"/>
    </row>
  </sheetData>
  <sheetProtection password="FA9C" sheet="1" objects="1" scenarios="1" formatColumns="0" formatRows="0"/>
  <mergeCells count="2">
    <mergeCell ref="D7:E7"/>
    <mergeCell ref="D8:E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:E13">
      <formula1>900</formula1>
    </dataValidation>
  </dataValidations>
  <hyperlinks>
    <hyperlink ref="H11" location="'Ссылки на публикации'!$H$11" tooltip="Кликните по гиперссылке, чтобы перейти на сайт организации или отредактировать её" display="апренрнер"/>
    <hyperlink ref="I11" location="'Ссылки на публикации'!$I$11" tooltip="Кликните по гиперссылке, чтобы перейти на сайт организации или отредактировать её" display="екркерекрер"/>
    <hyperlink ref="H13" location="'Ссылки на публикации'!$H$13" tooltip="Кликните по гиперссылке, чтобы перейти на сайт организации или отредактировать её" display="керкеркерр"/>
    <hyperlink ref="I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rintOptions horizontalCentered="1"/>
  <pageMargins left="0.24000000000000002" right="0.24000000000000002" top="0.24000000000000002" bottom="0.24000000000000002" header="0.24000000000000002" footer="0.24000000000000002"/>
  <pageSetup paperSize="9" fitToHeight="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pageSetUpPr fitToPage="1"/>
  </sheetPr>
  <dimension ref="A1:N15"/>
  <sheetViews>
    <sheetView showGridLines="0" topLeftCell="C4" zoomScaleNormal="100" workbookViewId="0"/>
  </sheetViews>
  <sheetFormatPr defaultRowHeight="14.25"/>
  <cols>
    <col min="1" max="1" width="9.140625" style="257" hidden="1" customWidth="1"/>
    <col min="2" max="2" width="9.140625" style="258" hidden="1" customWidth="1"/>
    <col min="3" max="3" width="3.7109375" style="259" customWidth="1"/>
    <col min="4" max="4" width="7" style="260" bestFit="1" customWidth="1"/>
    <col min="5" max="5" width="11.28515625" style="260" customWidth="1"/>
    <col min="6" max="6" width="41" style="260" customWidth="1"/>
    <col min="7" max="7" width="18" style="260" customWidth="1"/>
    <col min="8" max="8" width="13.140625" style="260" customWidth="1"/>
    <col min="9" max="9" width="11.42578125" style="260" customWidth="1"/>
    <col min="10" max="10" width="42.140625" style="260" customWidth="1"/>
    <col min="11" max="11" width="115.7109375" style="260" customWidth="1"/>
    <col min="12" max="12" width="3.7109375" style="260" customWidth="1"/>
    <col min="13" max="16384" width="9.140625" style="260"/>
  </cols>
  <sheetData>
    <row r="1" spans="1:14" hidden="1"/>
    <row r="2" spans="1:14" hidden="1"/>
    <row r="3" spans="1:14" hidden="1"/>
    <row r="4" spans="1:14" ht="3" customHeight="1"/>
    <row r="5" spans="1:14" s="18" customFormat="1" ht="22.5">
      <c r="A5" s="32"/>
      <c r="C5" s="39"/>
      <c r="D5" s="494" t="s">
        <v>229</v>
      </c>
      <c r="E5" s="494"/>
      <c r="F5" s="494"/>
      <c r="G5" s="494"/>
      <c r="H5" s="494"/>
      <c r="I5" s="494"/>
      <c r="J5" s="494"/>
      <c r="K5" s="261"/>
    </row>
    <row r="6" spans="1:14" s="283" customFormat="1" ht="3" hidden="1" customHeight="1">
      <c r="A6" s="279"/>
      <c r="B6" s="280"/>
      <c r="C6" s="281"/>
      <c r="D6" s="282"/>
      <c r="E6" s="282"/>
      <c r="G6" s="282"/>
      <c r="H6" s="282"/>
      <c r="I6" s="282"/>
      <c r="J6" s="282"/>
      <c r="K6" s="282"/>
    </row>
    <row r="7" spans="1:14" s="279" customFormat="1" ht="3" customHeight="1">
      <c r="B7" s="280"/>
      <c r="C7" s="281"/>
      <c r="D7" s="284"/>
      <c r="E7" s="284"/>
      <c r="G7" s="284"/>
      <c r="H7" s="284"/>
      <c r="I7" s="284"/>
      <c r="J7" s="284"/>
      <c r="K7" s="284"/>
      <c r="L7" s="285"/>
    </row>
    <row r="8" spans="1:14" s="283" customFormat="1">
      <c r="A8" s="279"/>
      <c r="B8" s="280"/>
      <c r="C8" s="281"/>
      <c r="D8" s="495" t="s">
        <v>230</v>
      </c>
      <c r="E8" s="495"/>
      <c r="F8" s="495"/>
      <c r="G8" s="495"/>
      <c r="H8" s="495"/>
      <c r="I8" s="495"/>
      <c r="J8" s="495"/>
      <c r="K8" s="495" t="s">
        <v>231</v>
      </c>
    </row>
    <row r="9" spans="1:14" s="283" customFormat="1">
      <c r="A9" s="279"/>
      <c r="B9" s="280"/>
      <c r="C9" s="281"/>
      <c r="D9" s="495" t="s">
        <v>25</v>
      </c>
      <c r="E9" s="495" t="s">
        <v>232</v>
      </c>
      <c r="F9" s="495"/>
      <c r="G9" s="495" t="s">
        <v>233</v>
      </c>
      <c r="H9" s="495"/>
      <c r="I9" s="495"/>
      <c r="J9" s="495"/>
      <c r="K9" s="495"/>
    </row>
    <row r="10" spans="1:14" s="283" customFormat="1" ht="22.5">
      <c r="A10" s="279"/>
      <c r="B10" s="280"/>
      <c r="C10" s="281"/>
      <c r="D10" s="495"/>
      <c r="E10" s="252" t="s">
        <v>234</v>
      </c>
      <c r="F10" s="252" t="s">
        <v>148</v>
      </c>
      <c r="G10" s="252" t="s">
        <v>148</v>
      </c>
      <c r="H10" s="252" t="s">
        <v>234</v>
      </c>
      <c r="I10" s="252" t="s">
        <v>235</v>
      </c>
      <c r="J10" s="252" t="s">
        <v>236</v>
      </c>
      <c r="K10" s="495"/>
    </row>
    <row r="11" spans="1:14" s="283" customFormat="1" ht="12" customHeight="1">
      <c r="A11" s="279"/>
      <c r="B11" s="280"/>
      <c r="C11" s="281"/>
      <c r="D11" s="74" t="s">
        <v>26</v>
      </c>
      <c r="E11" s="74" t="s">
        <v>0</v>
      </c>
      <c r="F11" s="74" t="s">
        <v>1</v>
      </c>
      <c r="G11" s="74" t="s">
        <v>2</v>
      </c>
      <c r="H11" s="74" t="s">
        <v>12</v>
      </c>
      <c r="I11" s="74" t="s">
        <v>13</v>
      </c>
      <c r="J11" s="74" t="s">
        <v>31</v>
      </c>
      <c r="K11" s="74" t="s">
        <v>32</v>
      </c>
    </row>
    <row r="12" spans="1:14" s="149" customFormat="1" ht="58.5" customHeight="1">
      <c r="A12" s="262" t="s">
        <v>1</v>
      </c>
      <c r="B12" s="263" t="s">
        <v>144</v>
      </c>
      <c r="C12" s="264"/>
      <c r="D12" s="265" t="s">
        <v>26</v>
      </c>
      <c r="E12" s="266"/>
      <c r="F12" s="267"/>
      <c r="G12" s="267"/>
      <c r="H12" s="267"/>
      <c r="I12" s="268"/>
      <c r="J12" s="269"/>
      <c r="K12" s="491" t="s">
        <v>237</v>
      </c>
      <c r="M12" s="270" t="str">
        <f>IF(ISERROR(INDEX(kind_of_nameforms,MATCH(E12,kind_of_forms,0),1)),"",INDEX(kind_of_nameforms,MATCH(E12,kind_of_forms,0),1))</f>
        <v/>
      </c>
      <c r="N12" s="271"/>
    </row>
    <row r="13" spans="1:14" ht="15" customHeight="1">
      <c r="A13" s="260"/>
      <c r="B13" s="260"/>
      <c r="C13" s="260"/>
      <c r="D13" s="272"/>
      <c r="E13" s="273" t="s">
        <v>169</v>
      </c>
      <c r="F13" s="274"/>
      <c r="G13" s="274"/>
      <c r="H13" s="274"/>
      <c r="I13" s="274"/>
      <c r="J13" s="275"/>
      <c r="K13" s="492"/>
    </row>
    <row r="14" spans="1:14" ht="3" customHeight="1">
      <c r="A14" s="260"/>
      <c r="B14" s="260"/>
      <c r="C14" s="260"/>
    </row>
    <row r="15" spans="1:14" ht="27.75" customHeight="1">
      <c r="E15" s="493" t="s">
        <v>238</v>
      </c>
      <c r="F15" s="493"/>
      <c r="G15" s="493"/>
      <c r="H15" s="493"/>
      <c r="I15" s="493"/>
      <c r="J15" s="493"/>
    </row>
  </sheetData>
  <sheetProtection password="FA9C" sheet="1" objects="1" scenarios="1" formatColumns="0" formatRows="0"/>
  <mergeCells count="8">
    <mergeCell ref="K12:K13"/>
    <mergeCell ref="E15:J15"/>
    <mergeCell ref="D5:J5"/>
    <mergeCell ref="D8:J8"/>
    <mergeCell ref="K8:K10"/>
    <mergeCell ref="D9:D10"/>
    <mergeCell ref="E9:F9"/>
    <mergeCell ref="G9:J9"/>
  </mergeCells>
  <dataValidations count="4"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pageSetUpPr fitToPage="1"/>
  </sheetPr>
  <dimension ref="A1:L13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38" customWidth="1"/>
    <col min="4" max="4" width="6.28515625" style="7" customWidth="1"/>
    <col min="5" max="5" width="94.85546875" style="7" customWidth="1"/>
    <col min="6" max="11" width="9.140625" style="7"/>
    <col min="12" max="12" width="9.140625" style="244"/>
    <col min="13" max="16384" width="9.140625" style="7"/>
  </cols>
  <sheetData>
    <row r="1" spans="3:12" s="78" customFormat="1" hidden="1">
      <c r="C1" s="85"/>
      <c r="L1" s="243"/>
    </row>
    <row r="2" spans="3:12" s="78" customFormat="1" hidden="1">
      <c r="C2" s="85"/>
      <c r="L2" s="243"/>
    </row>
    <row r="3" spans="3:12" s="78" customFormat="1" hidden="1">
      <c r="C3" s="85"/>
      <c r="L3" s="243"/>
    </row>
    <row r="4" spans="3:12" s="78" customFormat="1" hidden="1">
      <c r="C4" s="85"/>
      <c r="L4" s="243"/>
    </row>
    <row r="5" spans="3:12" s="78" customFormat="1" hidden="1">
      <c r="C5" s="85"/>
      <c r="L5" s="243"/>
    </row>
    <row r="6" spans="3:12" s="78" customFormat="1" ht="10.5" customHeight="1">
      <c r="C6" s="86"/>
      <c r="D6" s="80"/>
      <c r="E6" s="80"/>
      <c r="L6" s="243"/>
    </row>
    <row r="7" spans="3:12" s="78" customFormat="1" ht="20.100000000000001" customHeight="1">
      <c r="C7" s="86"/>
      <c r="D7" s="496" t="s">
        <v>6</v>
      </c>
      <c r="E7" s="496"/>
      <c r="L7" s="243"/>
    </row>
    <row r="8" spans="3:12" s="78" customFormat="1" ht="15" customHeight="1">
      <c r="C8" s="86"/>
      <c r="D8" s="490" t="str">
        <f>IF(org=0,"Не определено",org)</f>
        <v>МУП "Тамбовтеплосервис"</v>
      </c>
      <c r="E8" s="490"/>
      <c r="L8" s="243"/>
    </row>
    <row r="9" spans="3:12" s="78" customFormat="1" ht="6.95" customHeight="1">
      <c r="C9" s="86"/>
      <c r="D9" s="80"/>
      <c r="E9" s="80"/>
      <c r="L9" s="243"/>
    </row>
    <row r="10" spans="3:12" s="78" customFormat="1" ht="22.5" customHeight="1">
      <c r="C10" s="86"/>
      <c r="D10" s="49" t="s">
        <v>25</v>
      </c>
      <c r="E10" s="48" t="s">
        <v>29</v>
      </c>
      <c r="L10" s="243"/>
    </row>
    <row r="11" spans="3:12" s="78" customFormat="1" ht="11.25" customHeight="1">
      <c r="C11" s="86"/>
      <c r="D11" s="74" t="s">
        <v>26</v>
      </c>
      <c r="E11" s="74" t="s">
        <v>0</v>
      </c>
      <c r="L11" s="243"/>
    </row>
    <row r="12" spans="3:12" s="78" customFormat="1" ht="15" hidden="1" customHeight="1">
      <c r="C12" s="86"/>
      <c r="D12" s="81">
        <v>0</v>
      </c>
      <c r="E12" s="50"/>
      <c r="L12" s="243"/>
    </row>
    <row r="13" spans="3:12" s="78" customFormat="1" ht="15" customHeight="1">
      <c r="C13" s="86"/>
      <c r="D13" s="87"/>
      <c r="E13" s="88" t="s">
        <v>30</v>
      </c>
      <c r="L13" s="243"/>
    </row>
  </sheetData>
  <sheetProtection password="FA9C" sheet="1" objects="1" scenarios="1" formatColumns="0" formatRows="0"/>
  <mergeCells count="2">
    <mergeCell ref="D7:E7"/>
    <mergeCell ref="D8:E8"/>
  </mergeCells>
  <phoneticPr fontId="9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/>
  <dimension ref="B1:E4"/>
  <sheetViews>
    <sheetView showGridLines="0" zoomScaleNormal="100" workbookViewId="0">
      <selection activeCell="B5" sqref="B5"/>
    </sheetView>
  </sheetViews>
  <sheetFormatPr defaultRowHeight="11.25"/>
  <cols>
    <col min="1" max="1" width="3.7109375" style="53" customWidth="1"/>
    <col min="2" max="3" width="29.7109375" style="53" customWidth="1"/>
    <col min="4" max="4" width="80.7109375" style="53" customWidth="1"/>
    <col min="5" max="5" width="17.7109375" style="53" customWidth="1"/>
    <col min="6" max="16384" width="9.140625" style="53"/>
  </cols>
  <sheetData>
    <row r="1" spans="2:5" ht="10.5" customHeight="1"/>
    <row r="2" spans="2:5" ht="20.100000000000001" customHeight="1">
      <c r="B2" s="497" t="s">
        <v>7</v>
      </c>
      <c r="C2" s="497"/>
      <c r="D2" s="497"/>
      <c r="E2" s="497"/>
    </row>
    <row r="3" spans="2:5" ht="6.95" customHeight="1"/>
    <row r="4" spans="2:5" ht="21.75" customHeight="1">
      <c r="B4" s="190" t="s">
        <v>118</v>
      </c>
      <c r="C4" s="190" t="s">
        <v>119</v>
      </c>
      <c r="D4" s="190" t="s">
        <v>24</v>
      </c>
      <c r="E4" s="189" t="s">
        <v>16</v>
      </c>
    </row>
  </sheetData>
  <sheetProtection password="FA9C" sheet="1" objects="1" scenarios="1" formatColumns="0" formatRows="0" autoFilter="0"/>
  <autoFilter ref="B4:E4"/>
  <mergeCells count="1">
    <mergeCell ref="B2:E2"/>
  </mergeCells>
  <phoneticPr fontId="9" type="noConversion"/>
  <pageMargins left="0.75" right="0.75" top="1" bottom="1" header="0.5" footer="0.5"/>
  <pageSetup paperSize="9" orientation="portrait" verticalDpi="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291"/>
  <sheetViews>
    <sheetView showGridLines="0" zoomScaleNormal="100" workbookViewId="0"/>
  </sheetViews>
  <sheetFormatPr defaultRowHeight="11.25"/>
  <cols>
    <col min="1" max="1" width="36.28515625" style="56" customWidth="1"/>
    <col min="2" max="2" width="21.140625" style="56" customWidth="1"/>
    <col min="3" max="16384" width="9.140625" style="55"/>
  </cols>
  <sheetData>
    <row r="1" spans="1:2">
      <c r="A1" s="1" t="s">
        <v>8</v>
      </c>
      <c r="B1" s="1" t="s">
        <v>9</v>
      </c>
    </row>
    <row r="2" spans="1:2">
      <c r="A2" t="s">
        <v>10</v>
      </c>
      <c r="B2" t="s">
        <v>82</v>
      </c>
    </row>
    <row r="3" spans="1:2">
      <c r="A3" t="s">
        <v>75</v>
      </c>
      <c r="B3" t="s">
        <v>77</v>
      </c>
    </row>
    <row r="4" spans="1:2">
      <c r="A4" t="s">
        <v>11</v>
      </c>
      <c r="B4" t="s">
        <v>78</v>
      </c>
    </row>
    <row r="5" spans="1:2">
      <c r="A5" t="s">
        <v>153</v>
      </c>
      <c r="B5" t="s">
        <v>138</v>
      </c>
    </row>
    <row r="6" spans="1:2">
      <c r="A6" t="s">
        <v>154</v>
      </c>
      <c r="B6" t="s">
        <v>81</v>
      </c>
    </row>
    <row r="7" spans="1:2">
      <c r="A7" t="s">
        <v>241</v>
      </c>
      <c r="B7" t="s">
        <v>79</v>
      </c>
    </row>
    <row r="8" spans="1:2">
      <c r="A8" t="s">
        <v>338</v>
      </c>
      <c r="B8" t="s">
        <v>80</v>
      </c>
    </row>
    <row r="9" spans="1:2">
      <c r="A9" t="s">
        <v>124</v>
      </c>
      <c r="B9" t="s">
        <v>89</v>
      </c>
    </row>
    <row r="10" spans="1:2">
      <c r="A10" t="s">
        <v>274</v>
      </c>
      <c r="B10" t="s">
        <v>90</v>
      </c>
    </row>
    <row r="11" spans="1:2">
      <c r="A11" t="s">
        <v>6</v>
      </c>
      <c r="B11" t="s">
        <v>91</v>
      </c>
    </row>
    <row r="12" spans="1:2">
      <c r="A12" t="s">
        <v>76</v>
      </c>
      <c r="B12" t="s">
        <v>125</v>
      </c>
    </row>
    <row r="13" spans="1:2">
      <c r="A13"/>
      <c r="B13" t="s">
        <v>275</v>
      </c>
    </row>
    <row r="14" spans="1:2">
      <c r="A14"/>
      <c r="B14" t="s">
        <v>161</v>
      </c>
    </row>
    <row r="15" spans="1:2">
      <c r="A15"/>
      <c r="B15" t="s">
        <v>162</v>
      </c>
    </row>
    <row r="16" spans="1:2">
      <c r="A16"/>
      <c r="B16" t="s">
        <v>137</v>
      </c>
    </row>
    <row r="17" spans="1:2">
      <c r="A17"/>
      <c r="B17" t="s">
        <v>97</v>
      </c>
    </row>
    <row r="18" spans="1:2">
      <c r="A18"/>
      <c r="B18" t="s">
        <v>106</v>
      </c>
    </row>
    <row r="19" spans="1:2">
      <c r="A19"/>
      <c r="B19" t="s">
        <v>111</v>
      </c>
    </row>
    <row r="20" spans="1:2">
      <c r="A20"/>
      <c r="B20" t="s">
        <v>112</v>
      </c>
    </row>
    <row r="21" spans="1:2">
      <c r="A21"/>
      <c r="B21" t="s">
        <v>107</v>
      </c>
    </row>
    <row r="22" spans="1:2">
      <c r="A22"/>
      <c r="B22" t="s">
        <v>126</v>
      </c>
    </row>
    <row r="23" spans="1:2">
      <c r="A23"/>
      <c r="B23" t="s">
        <v>87</v>
      </c>
    </row>
    <row r="24" spans="1:2">
      <c r="A24"/>
      <c r="B24" t="s">
        <v>83</v>
      </c>
    </row>
    <row r="25" spans="1:2">
      <c r="A25"/>
      <c r="B25" t="s">
        <v>84</v>
      </c>
    </row>
    <row r="26" spans="1:2">
      <c r="A26"/>
      <c r="B26" t="s">
        <v>85</v>
      </c>
    </row>
    <row r="27" spans="1:2">
      <c r="A27"/>
      <c r="B27" t="s">
        <v>86</v>
      </c>
    </row>
    <row r="28" spans="1:2">
      <c r="A28"/>
      <c r="B28" t="s">
        <v>88</v>
      </c>
    </row>
    <row r="29" spans="1:2">
      <c r="A29"/>
      <c r="B29" t="s">
        <v>92</v>
      </c>
    </row>
    <row r="30" spans="1:2">
      <c r="A30"/>
      <c r="B30" t="s">
        <v>93</v>
      </c>
    </row>
    <row r="31" spans="1:2">
      <c r="A31"/>
      <c r="B31" t="s">
        <v>94</v>
      </c>
    </row>
    <row r="32" spans="1:2">
      <c r="A32"/>
      <c r="B32" t="s">
        <v>95</v>
      </c>
    </row>
    <row r="33" spans="1:2">
      <c r="A33"/>
      <c r="B33" t="s">
        <v>276</v>
      </c>
    </row>
    <row r="34" spans="1:2">
      <c r="A34"/>
      <c r="B34" t="s">
        <v>96</v>
      </c>
    </row>
    <row r="35" spans="1:2">
      <c r="A35"/>
      <c r="B35" t="s">
        <v>201</v>
      </c>
    </row>
    <row r="36" spans="1:2">
      <c r="A36"/>
      <c r="B36" t="s">
        <v>98</v>
      </c>
    </row>
    <row r="37" spans="1:2">
      <c r="A37"/>
      <c r="B37" t="s">
        <v>163</v>
      </c>
    </row>
    <row r="38" spans="1:2">
      <c r="A38"/>
      <c r="B38" t="s">
        <v>128</v>
      </c>
    </row>
    <row r="39" spans="1:2">
      <c r="A39"/>
      <c r="B39" t="s">
        <v>136</v>
      </c>
    </row>
    <row r="40" spans="1:2">
      <c r="A40"/>
      <c r="B40"/>
    </row>
    <row r="41" spans="1:2">
      <c r="A41"/>
      <c r="B41"/>
    </row>
    <row r="42" spans="1:2">
      <c r="A42"/>
      <c r="B42"/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  <row r="164" spans="1:2">
      <c r="A164"/>
      <c r="B164"/>
    </row>
    <row r="165" spans="1:2">
      <c r="A165"/>
      <c r="B165"/>
    </row>
    <row r="166" spans="1:2">
      <c r="A166"/>
      <c r="B166"/>
    </row>
    <row r="167" spans="1:2">
      <c r="A167"/>
      <c r="B167"/>
    </row>
    <row r="168" spans="1:2">
      <c r="A168"/>
      <c r="B168"/>
    </row>
    <row r="169" spans="1:2">
      <c r="A169"/>
      <c r="B169"/>
    </row>
    <row r="170" spans="1:2">
      <c r="A170"/>
      <c r="B170"/>
    </row>
    <row r="171" spans="1:2">
      <c r="A171"/>
      <c r="B171"/>
    </row>
    <row r="172" spans="1:2">
      <c r="A172"/>
      <c r="B172"/>
    </row>
    <row r="173" spans="1:2">
      <c r="A173"/>
      <c r="B173"/>
    </row>
    <row r="174" spans="1:2">
      <c r="A174"/>
      <c r="B174"/>
    </row>
    <row r="175" spans="1:2">
      <c r="A175"/>
      <c r="B175"/>
    </row>
    <row r="176" spans="1:2">
      <c r="A176"/>
      <c r="B176"/>
    </row>
    <row r="177" spans="1:2">
      <c r="A177"/>
      <c r="B177"/>
    </row>
    <row r="178" spans="1:2">
      <c r="A178"/>
      <c r="B178"/>
    </row>
    <row r="179" spans="1:2">
      <c r="A179"/>
      <c r="B179"/>
    </row>
    <row r="180" spans="1:2">
      <c r="A180"/>
      <c r="B180"/>
    </row>
    <row r="181" spans="1:2">
      <c r="A181"/>
      <c r="B181"/>
    </row>
    <row r="182" spans="1:2">
      <c r="A182"/>
      <c r="B182"/>
    </row>
    <row r="183" spans="1:2">
      <c r="A183"/>
      <c r="B183"/>
    </row>
    <row r="184" spans="1:2">
      <c r="A184"/>
      <c r="B184"/>
    </row>
    <row r="185" spans="1:2">
      <c r="A185"/>
      <c r="B185"/>
    </row>
    <row r="186" spans="1:2">
      <c r="A186"/>
      <c r="B186"/>
    </row>
    <row r="187" spans="1:2">
      <c r="A187"/>
      <c r="B187"/>
    </row>
    <row r="188" spans="1:2">
      <c r="A188"/>
      <c r="B188"/>
    </row>
    <row r="189" spans="1:2">
      <c r="A189"/>
      <c r="B189"/>
    </row>
    <row r="190" spans="1:2">
      <c r="A190"/>
      <c r="B190"/>
    </row>
    <row r="191" spans="1:2">
      <c r="A191"/>
      <c r="B191"/>
    </row>
    <row r="192" spans="1:2">
      <c r="A192"/>
      <c r="B192"/>
    </row>
    <row r="193" spans="1:2">
      <c r="A193"/>
      <c r="B193"/>
    </row>
    <row r="194" spans="1:2">
      <c r="A194"/>
      <c r="B194"/>
    </row>
    <row r="195" spans="1:2">
      <c r="A195"/>
      <c r="B195"/>
    </row>
    <row r="196" spans="1:2">
      <c r="A196"/>
      <c r="B196"/>
    </row>
    <row r="197" spans="1:2">
      <c r="A197"/>
      <c r="B197"/>
    </row>
    <row r="198" spans="1:2">
      <c r="A198"/>
      <c r="B198"/>
    </row>
    <row r="199" spans="1:2">
      <c r="A199"/>
      <c r="B199"/>
    </row>
    <row r="200" spans="1:2">
      <c r="A200"/>
      <c r="B200"/>
    </row>
    <row r="201" spans="1:2">
      <c r="A201"/>
      <c r="B201"/>
    </row>
    <row r="202" spans="1:2">
      <c r="A202"/>
      <c r="B202"/>
    </row>
    <row r="203" spans="1:2">
      <c r="A203"/>
      <c r="B203"/>
    </row>
    <row r="204" spans="1:2">
      <c r="A204"/>
      <c r="B204"/>
    </row>
    <row r="205" spans="1:2">
      <c r="A205"/>
      <c r="B205"/>
    </row>
    <row r="206" spans="1:2">
      <c r="A206"/>
      <c r="B206"/>
    </row>
    <row r="207" spans="1:2">
      <c r="A207"/>
      <c r="B207"/>
    </row>
    <row r="208" spans="1:2">
      <c r="A208"/>
      <c r="B208"/>
    </row>
    <row r="209" spans="1:2">
      <c r="A209"/>
      <c r="B209"/>
    </row>
    <row r="210" spans="1:2">
      <c r="A210"/>
      <c r="B210"/>
    </row>
    <row r="211" spans="1:2">
      <c r="A211"/>
      <c r="B211"/>
    </row>
    <row r="212" spans="1:2">
      <c r="A212"/>
      <c r="B212"/>
    </row>
    <row r="213" spans="1:2">
      <c r="A213"/>
      <c r="B213"/>
    </row>
    <row r="214" spans="1:2">
      <c r="A214"/>
      <c r="B214"/>
    </row>
    <row r="215" spans="1:2">
      <c r="A215"/>
      <c r="B215"/>
    </row>
    <row r="216" spans="1:2">
      <c r="A216"/>
      <c r="B216"/>
    </row>
    <row r="217" spans="1:2">
      <c r="A217"/>
      <c r="B217"/>
    </row>
    <row r="218" spans="1:2">
      <c r="A218"/>
      <c r="B218"/>
    </row>
    <row r="219" spans="1:2">
      <c r="A219"/>
      <c r="B219"/>
    </row>
    <row r="220" spans="1:2">
      <c r="A220"/>
      <c r="B220"/>
    </row>
    <row r="221" spans="1:2">
      <c r="A221"/>
      <c r="B221"/>
    </row>
    <row r="222" spans="1:2">
      <c r="A222"/>
      <c r="B222"/>
    </row>
    <row r="223" spans="1:2">
      <c r="A223"/>
      <c r="B223"/>
    </row>
    <row r="224" spans="1:2">
      <c r="A224"/>
      <c r="B224"/>
    </row>
    <row r="225" spans="1:2">
      <c r="A225"/>
      <c r="B225"/>
    </row>
    <row r="226" spans="1:2">
      <c r="A226"/>
      <c r="B226"/>
    </row>
    <row r="227" spans="1:2">
      <c r="A227"/>
      <c r="B227"/>
    </row>
    <row r="228" spans="1:2">
      <c r="A228"/>
      <c r="B228"/>
    </row>
    <row r="229" spans="1:2">
      <c r="A229"/>
      <c r="B229"/>
    </row>
    <row r="230" spans="1:2">
      <c r="A230"/>
      <c r="B230"/>
    </row>
    <row r="231" spans="1:2">
      <c r="A231"/>
      <c r="B231"/>
    </row>
    <row r="232" spans="1:2">
      <c r="A232"/>
      <c r="B232"/>
    </row>
    <row r="233" spans="1:2">
      <c r="A233"/>
      <c r="B233"/>
    </row>
    <row r="234" spans="1:2">
      <c r="A234"/>
      <c r="B234"/>
    </row>
    <row r="235" spans="1:2">
      <c r="A235"/>
      <c r="B235"/>
    </row>
    <row r="236" spans="1:2">
      <c r="A236"/>
      <c r="B236"/>
    </row>
    <row r="237" spans="1:2">
      <c r="A237"/>
      <c r="B237"/>
    </row>
    <row r="238" spans="1:2">
      <c r="A238"/>
      <c r="B238"/>
    </row>
    <row r="239" spans="1:2">
      <c r="A239"/>
      <c r="B239"/>
    </row>
    <row r="240" spans="1:2">
      <c r="A240"/>
      <c r="B240"/>
    </row>
    <row r="241" spans="1:2">
      <c r="A241"/>
      <c r="B241"/>
    </row>
    <row r="242" spans="1:2">
      <c r="A242"/>
      <c r="B242"/>
    </row>
    <row r="243" spans="1:2">
      <c r="A243"/>
      <c r="B243"/>
    </row>
    <row r="244" spans="1:2">
      <c r="A244"/>
      <c r="B244"/>
    </row>
    <row r="245" spans="1:2">
      <c r="A245"/>
      <c r="B245"/>
    </row>
    <row r="246" spans="1:2">
      <c r="A246"/>
      <c r="B246"/>
    </row>
    <row r="247" spans="1:2">
      <c r="A247"/>
      <c r="B247"/>
    </row>
    <row r="248" spans="1:2">
      <c r="A248"/>
      <c r="B248"/>
    </row>
    <row r="249" spans="1:2">
      <c r="A249"/>
      <c r="B249"/>
    </row>
    <row r="250" spans="1:2">
      <c r="A250"/>
      <c r="B250"/>
    </row>
    <row r="251" spans="1:2">
      <c r="A251"/>
      <c r="B251"/>
    </row>
    <row r="252" spans="1:2">
      <c r="A252"/>
      <c r="B252"/>
    </row>
    <row r="253" spans="1:2">
      <c r="A253"/>
      <c r="B253"/>
    </row>
    <row r="254" spans="1:2">
      <c r="A254"/>
      <c r="B254"/>
    </row>
    <row r="255" spans="1:2">
      <c r="A255"/>
      <c r="B255"/>
    </row>
    <row r="256" spans="1:2">
      <c r="A256"/>
      <c r="B256"/>
    </row>
    <row r="257" spans="1:2">
      <c r="A257"/>
      <c r="B257"/>
    </row>
    <row r="258" spans="1:2">
      <c r="A258"/>
      <c r="B258"/>
    </row>
    <row r="259" spans="1:2">
      <c r="A259"/>
      <c r="B259"/>
    </row>
    <row r="260" spans="1:2">
      <c r="A260"/>
      <c r="B260"/>
    </row>
    <row r="261" spans="1:2">
      <c r="A261"/>
      <c r="B261"/>
    </row>
    <row r="262" spans="1:2">
      <c r="A262"/>
      <c r="B262"/>
    </row>
    <row r="263" spans="1:2">
      <c r="A263"/>
      <c r="B263"/>
    </row>
    <row r="264" spans="1:2">
      <c r="A264"/>
      <c r="B264"/>
    </row>
    <row r="265" spans="1:2">
      <c r="A265"/>
      <c r="B265"/>
    </row>
    <row r="266" spans="1:2">
      <c r="A266"/>
      <c r="B266"/>
    </row>
    <row r="267" spans="1:2">
      <c r="A267"/>
      <c r="B267"/>
    </row>
    <row r="268" spans="1:2">
      <c r="A268"/>
      <c r="B268"/>
    </row>
    <row r="269" spans="1:2">
      <c r="A269"/>
      <c r="B269"/>
    </row>
    <row r="270" spans="1:2">
      <c r="A270"/>
      <c r="B270"/>
    </row>
    <row r="271" spans="1:2">
      <c r="A271"/>
      <c r="B271"/>
    </row>
    <row r="272" spans="1:2">
      <c r="A272"/>
      <c r="B272"/>
    </row>
    <row r="273" spans="1:2">
      <c r="A273"/>
      <c r="B273"/>
    </row>
    <row r="274" spans="1:2">
      <c r="A274"/>
      <c r="B274"/>
    </row>
    <row r="275" spans="1:2">
      <c r="A275"/>
      <c r="B275"/>
    </row>
    <row r="276" spans="1:2">
      <c r="A276"/>
      <c r="B276"/>
    </row>
    <row r="277" spans="1:2">
      <c r="A277"/>
      <c r="B277"/>
    </row>
    <row r="278" spans="1:2">
      <c r="A278"/>
      <c r="B278"/>
    </row>
    <row r="279" spans="1:2">
      <c r="A279"/>
      <c r="B279"/>
    </row>
    <row r="280" spans="1:2">
      <c r="A280"/>
      <c r="B280"/>
    </row>
    <row r="281" spans="1:2">
      <c r="A281"/>
      <c r="B281"/>
    </row>
    <row r="282" spans="1:2">
      <c r="A282"/>
      <c r="B282"/>
    </row>
    <row r="283" spans="1:2">
      <c r="A283"/>
      <c r="B283"/>
    </row>
    <row r="284" spans="1:2">
      <c r="A284"/>
      <c r="B284"/>
    </row>
    <row r="285" spans="1:2">
      <c r="A285"/>
      <c r="B285"/>
    </row>
    <row r="286" spans="1:2">
      <c r="A286"/>
      <c r="B286"/>
    </row>
    <row r="287" spans="1:2">
      <c r="A287"/>
      <c r="B287"/>
    </row>
    <row r="288" spans="1:2">
      <c r="A288"/>
      <c r="B288"/>
    </row>
    <row r="289" spans="1:2">
      <c r="A289"/>
      <c r="B289"/>
    </row>
    <row r="290" spans="1:2">
      <c r="A290"/>
      <c r="B290"/>
    </row>
    <row r="291" spans="1:2">
      <c r="A291"/>
      <c r="B291"/>
    </row>
  </sheetData>
  <sheetProtection formatColumns="0" formatRows="0"/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T87"/>
  <sheetViews>
    <sheetView showGridLines="0" zoomScaleNormal="100" workbookViewId="0"/>
  </sheetViews>
  <sheetFormatPr defaultRowHeight="11.25"/>
  <cols>
    <col min="1" max="1" width="32.5703125" style="64" customWidth="1"/>
    <col min="2" max="2" width="9.140625" style="56"/>
    <col min="3" max="3" width="15.7109375" style="67" customWidth="1"/>
    <col min="4" max="4" width="17" style="67" customWidth="1"/>
    <col min="5" max="5" width="15.7109375" style="61" customWidth="1"/>
    <col min="6" max="6" width="11.140625" style="61" customWidth="1"/>
    <col min="7" max="7" width="31.42578125" style="61" customWidth="1"/>
    <col min="8" max="9" width="26.85546875" style="61" customWidth="1"/>
    <col min="10" max="10" width="9.140625" style="61"/>
    <col min="11" max="11" width="26.28515625" style="63" customWidth="1"/>
    <col min="12" max="12" width="29.140625" style="62" customWidth="1"/>
    <col min="13" max="13" width="39.85546875" style="61" bestFit="1" customWidth="1"/>
    <col min="14" max="14" width="30.28515625" style="61" customWidth="1"/>
    <col min="15" max="18" width="9.140625" style="61"/>
    <col min="19" max="19" width="21" style="61" customWidth="1"/>
    <col min="20" max="20" width="24.85546875" style="61" customWidth="1"/>
    <col min="21" max="16384" width="9.140625" style="61"/>
  </cols>
  <sheetData>
    <row r="1" spans="1:20" s="59" customFormat="1" ht="51">
      <c r="A1" s="43" t="s">
        <v>135</v>
      </c>
      <c r="B1" s="65"/>
      <c r="C1" s="22" t="s">
        <v>20</v>
      </c>
      <c r="D1" s="22" t="s">
        <v>17</v>
      </c>
      <c r="E1" s="22" t="s">
        <v>33</v>
      </c>
      <c r="F1" s="22" t="s">
        <v>56</v>
      </c>
      <c r="G1" s="22" t="s">
        <v>48</v>
      </c>
      <c r="H1" s="22" t="s">
        <v>73</v>
      </c>
      <c r="I1" s="22" t="s">
        <v>103</v>
      </c>
      <c r="J1" s="33" t="s">
        <v>104</v>
      </c>
      <c r="K1" s="22" t="s">
        <v>51</v>
      </c>
      <c r="L1" s="58" t="s">
        <v>99</v>
      </c>
      <c r="M1" s="30" t="s">
        <v>100</v>
      </c>
      <c r="N1" s="353" t="s">
        <v>331</v>
      </c>
      <c r="S1" s="498" t="s">
        <v>240</v>
      </c>
      <c r="T1" s="498"/>
    </row>
    <row r="2" spans="1:20" ht="25.5">
      <c r="A2" s="346" t="s">
        <v>173</v>
      </c>
      <c r="C2" s="23">
        <v>2013</v>
      </c>
      <c r="D2" s="23" t="s">
        <v>18</v>
      </c>
      <c r="E2" s="24" t="s">
        <v>34</v>
      </c>
      <c r="F2" s="24" t="s">
        <v>57</v>
      </c>
      <c r="G2" s="24" t="s">
        <v>46</v>
      </c>
      <c r="H2" s="24" t="s">
        <v>74</v>
      </c>
      <c r="I2" s="26"/>
      <c r="J2" s="60">
        <v>52</v>
      </c>
      <c r="K2" s="22" t="s">
        <v>52</v>
      </c>
      <c r="L2" s="58"/>
      <c r="M2" s="31" t="s">
        <v>226</v>
      </c>
      <c r="N2" s="354" t="s">
        <v>332</v>
      </c>
      <c r="S2" s="286" t="s">
        <v>241</v>
      </c>
      <c r="T2" s="287" t="s">
        <v>242</v>
      </c>
    </row>
    <row r="3" spans="1:20" ht="78.75">
      <c r="A3" s="346" t="s">
        <v>174</v>
      </c>
      <c r="C3" s="23">
        <v>2014</v>
      </c>
      <c r="D3" s="23" t="s">
        <v>19</v>
      </c>
      <c r="E3" s="24" t="s">
        <v>35</v>
      </c>
      <c r="F3" s="24" t="s">
        <v>58</v>
      </c>
      <c r="G3" s="24" t="s">
        <v>47</v>
      </c>
      <c r="H3" s="24" t="s">
        <v>71</v>
      </c>
      <c r="I3" s="26" t="s">
        <v>102</v>
      </c>
      <c r="J3" s="57" t="s">
        <v>105</v>
      </c>
      <c r="K3" s="22" t="s">
        <v>53</v>
      </c>
      <c r="L3" s="58"/>
      <c r="M3" s="31" t="s">
        <v>227</v>
      </c>
      <c r="N3" s="354" t="s">
        <v>333</v>
      </c>
      <c r="S3" s="288" t="s">
        <v>338</v>
      </c>
      <c r="T3" s="352" t="str">
        <f>Титульный!E5</f>
        <v>Информация о выводе объектов теплоснабжения из эксплуатации и основаниях ограничения, прекращения подачи тепловой энергии потребителям</v>
      </c>
    </row>
    <row r="4" spans="1:20" ht="42.75">
      <c r="A4" s="346" t="s">
        <v>277</v>
      </c>
      <c r="C4" s="23">
        <v>2015</v>
      </c>
      <c r="E4" s="24" t="s">
        <v>36</v>
      </c>
      <c r="F4" s="24" t="s">
        <v>59</v>
      </c>
      <c r="H4" s="24" t="s">
        <v>72</v>
      </c>
      <c r="I4" s="26"/>
      <c r="J4" s="60">
        <v>104</v>
      </c>
      <c r="K4" s="22" t="s">
        <v>54</v>
      </c>
      <c r="L4" s="58"/>
      <c r="M4" s="31"/>
      <c r="N4" s="354" t="s">
        <v>334</v>
      </c>
    </row>
    <row r="5" spans="1:20" ht="42.75">
      <c r="A5" s="346" t="s">
        <v>216</v>
      </c>
      <c r="C5" s="23">
        <v>2016</v>
      </c>
      <c r="E5" s="24" t="s">
        <v>37</v>
      </c>
      <c r="F5" s="24" t="s">
        <v>60</v>
      </c>
      <c r="K5" s="22" t="s">
        <v>55</v>
      </c>
      <c r="L5" s="58"/>
      <c r="M5" s="31"/>
      <c r="N5" s="354" t="s">
        <v>335</v>
      </c>
    </row>
    <row r="6" spans="1:20">
      <c r="A6" s="346" t="s">
        <v>203</v>
      </c>
      <c r="C6" s="23">
        <v>2017</v>
      </c>
      <c r="E6" s="24" t="s">
        <v>38</v>
      </c>
      <c r="F6" s="26"/>
      <c r="K6" s="61"/>
      <c r="L6" s="61"/>
    </row>
    <row r="7" spans="1:20" ht="12.75">
      <c r="A7" s="346" t="s">
        <v>278</v>
      </c>
      <c r="C7" s="23">
        <v>2018</v>
      </c>
      <c r="E7" s="24" t="s">
        <v>39</v>
      </c>
      <c r="F7" s="26"/>
      <c r="K7" s="68"/>
      <c r="L7" s="61"/>
    </row>
    <row r="8" spans="1:20">
      <c r="A8" s="346" t="s">
        <v>279</v>
      </c>
      <c r="C8" s="23">
        <v>2019</v>
      </c>
      <c r="E8" s="24" t="s">
        <v>40</v>
      </c>
      <c r="F8" s="26"/>
      <c r="K8" s="69" t="s">
        <v>127</v>
      </c>
    </row>
    <row r="9" spans="1:20">
      <c r="A9" s="346" t="s">
        <v>175</v>
      </c>
      <c r="C9" s="23">
        <v>2020</v>
      </c>
      <c r="E9" s="24" t="s">
        <v>41</v>
      </c>
      <c r="F9" s="26"/>
      <c r="K9" s="67"/>
    </row>
    <row r="10" spans="1:20" ht="12.75">
      <c r="A10" s="346" t="s">
        <v>280</v>
      </c>
      <c r="E10" s="24" t="s">
        <v>42</v>
      </c>
      <c r="F10" s="26"/>
      <c r="K10" s="68"/>
    </row>
    <row r="11" spans="1:20">
      <c r="A11" s="346" t="s">
        <v>281</v>
      </c>
      <c r="E11" s="24" t="s">
        <v>43</v>
      </c>
      <c r="F11" s="26"/>
      <c r="K11" s="70"/>
    </row>
    <row r="12" spans="1:20">
      <c r="A12" s="346" t="s">
        <v>282</v>
      </c>
      <c r="E12" s="24" t="s">
        <v>44</v>
      </c>
      <c r="F12" s="26"/>
    </row>
    <row r="13" spans="1:20">
      <c r="A13" s="346" t="s">
        <v>283</v>
      </c>
      <c r="E13" s="24" t="s">
        <v>45</v>
      </c>
      <c r="F13" s="26"/>
    </row>
    <row r="14" spans="1:20">
      <c r="A14" s="346" t="s">
        <v>284</v>
      </c>
    </row>
    <row r="15" spans="1:20">
      <c r="A15" s="346" t="s">
        <v>212</v>
      </c>
    </row>
    <row r="16" spans="1:20">
      <c r="A16" s="346" t="s">
        <v>204</v>
      </c>
      <c r="C16" s="146"/>
      <c r="D16" s="139"/>
      <c r="E16" s="139"/>
      <c r="G16" s="216" t="s">
        <v>165</v>
      </c>
    </row>
    <row r="17" spans="1:7">
      <c r="A17" s="346" t="s">
        <v>285</v>
      </c>
      <c r="C17" s="140" t="s">
        <v>131</v>
      </c>
      <c r="D17" s="141" t="str">
        <f>IF(f_year = "","", IF(LEN(f_quart)=0,"",IF(f_quart="I квартал", "01.01."&amp;f_year,IF(f_quart="II квартал","01.04."&amp;f_year,(IF(f_quart="III квартал", "01.07."&amp;f_year,"01.10."&amp;f_year)))) ))</f>
        <v>01.07.2018</v>
      </c>
      <c r="E17" s="141" t="str">
        <f>IF(f_year = "","", IF(LEN(f_quart)=0,"",IF(f_quart="I квартал", "31.03."&amp; f_year,IF(f_quart="II квартал","30.06."&amp; f_year,(IF(f_quart="III квартал", "30.09."&amp; f_year,"31.12."&amp; f_year)))) ))</f>
        <v>30.09.2018</v>
      </c>
      <c r="G17" s="217" t="s">
        <v>692</v>
      </c>
    </row>
    <row r="18" spans="1:7">
      <c r="A18" s="346" t="s">
        <v>286</v>
      </c>
      <c r="C18" s="142"/>
      <c r="D18" s="143"/>
      <c r="E18" s="143"/>
      <c r="G18" s="146"/>
    </row>
    <row r="19" spans="1:7" ht="22.5">
      <c r="A19" s="346" t="s">
        <v>287</v>
      </c>
      <c r="C19" s="146"/>
      <c r="D19" s="139"/>
      <c r="E19" s="139"/>
      <c r="G19" s="216" t="s">
        <v>168</v>
      </c>
    </row>
    <row r="20" spans="1:7" ht="22.5">
      <c r="A20" s="346" t="s">
        <v>176</v>
      </c>
      <c r="C20" s="144" t="s">
        <v>132</v>
      </c>
      <c r="D20" s="145"/>
      <c r="E20" s="145"/>
      <c r="G20" s="69" t="b">
        <v>1</v>
      </c>
    </row>
    <row r="21" spans="1:7">
      <c r="A21" s="346" t="s">
        <v>177</v>
      </c>
    </row>
    <row r="22" spans="1:7">
      <c r="A22" s="346" t="s">
        <v>178</v>
      </c>
    </row>
    <row r="23" spans="1:7">
      <c r="A23" s="346" t="s">
        <v>288</v>
      </c>
    </row>
    <row r="24" spans="1:7">
      <c r="A24" s="346" t="s">
        <v>289</v>
      </c>
    </row>
    <row r="25" spans="1:7">
      <c r="A25" s="346" t="s">
        <v>179</v>
      </c>
    </row>
    <row r="26" spans="1:7">
      <c r="A26" s="346" t="s">
        <v>290</v>
      </c>
    </row>
    <row r="27" spans="1:7">
      <c r="A27" s="346" t="s">
        <v>180</v>
      </c>
    </row>
    <row r="28" spans="1:7">
      <c r="A28" s="346" t="s">
        <v>213</v>
      </c>
    </row>
    <row r="29" spans="1:7">
      <c r="A29" s="346" t="s">
        <v>205</v>
      </c>
    </row>
    <row r="30" spans="1:7">
      <c r="A30" s="346" t="s">
        <v>291</v>
      </c>
    </row>
    <row r="31" spans="1:7">
      <c r="A31" s="346" t="s">
        <v>292</v>
      </c>
    </row>
    <row r="32" spans="1:7">
      <c r="A32" s="346" t="s">
        <v>181</v>
      </c>
    </row>
    <row r="33" spans="1:1">
      <c r="A33" s="346" t="s">
        <v>293</v>
      </c>
    </row>
    <row r="34" spans="1:1">
      <c r="A34" s="346" t="s">
        <v>294</v>
      </c>
    </row>
    <row r="35" spans="1:1">
      <c r="A35" s="346" t="s">
        <v>295</v>
      </c>
    </row>
    <row r="36" spans="1:1">
      <c r="A36" s="346" t="s">
        <v>296</v>
      </c>
    </row>
    <row r="37" spans="1:1">
      <c r="A37" s="346" t="s">
        <v>297</v>
      </c>
    </row>
    <row r="38" spans="1:1">
      <c r="A38" s="346" t="s">
        <v>206</v>
      </c>
    </row>
    <row r="39" spans="1:1">
      <c r="A39" s="346" t="s">
        <v>298</v>
      </c>
    </row>
    <row r="40" spans="1:1">
      <c r="A40" s="346" t="s">
        <v>182</v>
      </c>
    </row>
    <row r="41" spans="1:1">
      <c r="A41" s="346" t="s">
        <v>183</v>
      </c>
    </row>
    <row r="42" spans="1:1">
      <c r="A42" s="346" t="s">
        <v>184</v>
      </c>
    </row>
    <row r="43" spans="1:1">
      <c r="A43" s="346" t="s">
        <v>299</v>
      </c>
    </row>
    <row r="44" spans="1:1">
      <c r="A44" s="346" t="s">
        <v>300</v>
      </c>
    </row>
    <row r="45" spans="1:1">
      <c r="A45" s="346" t="s">
        <v>207</v>
      </c>
    </row>
    <row r="46" spans="1:1">
      <c r="A46" s="346" t="s">
        <v>301</v>
      </c>
    </row>
    <row r="47" spans="1:1">
      <c r="A47" s="346" t="s">
        <v>302</v>
      </c>
    </row>
    <row r="48" spans="1:1">
      <c r="A48" s="346" t="s">
        <v>303</v>
      </c>
    </row>
    <row r="49" spans="1:1">
      <c r="A49" s="346" t="s">
        <v>304</v>
      </c>
    </row>
    <row r="50" spans="1:1">
      <c r="A50" s="346" t="s">
        <v>185</v>
      </c>
    </row>
    <row r="51" spans="1:1">
      <c r="A51" s="346" t="s">
        <v>186</v>
      </c>
    </row>
    <row r="52" spans="1:1">
      <c r="A52" s="346" t="s">
        <v>214</v>
      </c>
    </row>
    <row r="53" spans="1:1">
      <c r="A53" s="346" t="s">
        <v>305</v>
      </c>
    </row>
    <row r="54" spans="1:1">
      <c r="A54" s="346" t="s">
        <v>217</v>
      </c>
    </row>
    <row r="55" spans="1:1">
      <c r="A55" s="346" t="s">
        <v>187</v>
      </c>
    </row>
    <row r="56" spans="1:1">
      <c r="A56" s="346" t="s">
        <v>306</v>
      </c>
    </row>
    <row r="57" spans="1:1">
      <c r="A57" s="346" t="s">
        <v>188</v>
      </c>
    </row>
    <row r="58" spans="1:1">
      <c r="A58" s="346" t="s">
        <v>307</v>
      </c>
    </row>
    <row r="59" spans="1:1">
      <c r="A59" s="346" t="s">
        <v>308</v>
      </c>
    </row>
    <row r="60" spans="1:1">
      <c r="A60" s="346" t="s">
        <v>309</v>
      </c>
    </row>
    <row r="61" spans="1:1">
      <c r="A61" s="346" t="s">
        <v>310</v>
      </c>
    </row>
    <row r="62" spans="1:1">
      <c r="A62" s="346" t="s">
        <v>208</v>
      </c>
    </row>
    <row r="63" spans="1:1">
      <c r="A63" s="346" t="s">
        <v>311</v>
      </c>
    </row>
    <row r="64" spans="1:1">
      <c r="A64" s="346" t="s">
        <v>312</v>
      </c>
    </row>
    <row r="65" spans="1:1">
      <c r="A65" s="346" t="s">
        <v>218</v>
      </c>
    </row>
    <row r="66" spans="1:1">
      <c r="A66" s="346" t="s">
        <v>209</v>
      </c>
    </row>
    <row r="67" spans="1:1">
      <c r="A67" s="346" t="s">
        <v>189</v>
      </c>
    </row>
    <row r="68" spans="1:1">
      <c r="A68" s="346" t="s">
        <v>313</v>
      </c>
    </row>
    <row r="69" spans="1:1">
      <c r="A69" s="346" t="s">
        <v>314</v>
      </c>
    </row>
    <row r="70" spans="1:1">
      <c r="A70" s="346" t="s">
        <v>315</v>
      </c>
    </row>
    <row r="71" spans="1:1">
      <c r="A71" s="346" t="s">
        <v>316</v>
      </c>
    </row>
    <row r="72" spans="1:1">
      <c r="A72" s="346" t="s">
        <v>190</v>
      </c>
    </row>
    <row r="73" spans="1:1">
      <c r="A73" s="346" t="s">
        <v>317</v>
      </c>
    </row>
    <row r="74" spans="1:1">
      <c r="A74" s="346" t="s">
        <v>191</v>
      </c>
    </row>
    <row r="75" spans="1:1">
      <c r="A75" s="346" t="s">
        <v>192</v>
      </c>
    </row>
    <row r="76" spans="1:1">
      <c r="A76" s="346" t="s">
        <v>193</v>
      </c>
    </row>
    <row r="77" spans="1:1">
      <c r="A77" s="346" t="s">
        <v>194</v>
      </c>
    </row>
    <row r="78" spans="1:1">
      <c r="A78" s="346" t="s">
        <v>210</v>
      </c>
    </row>
    <row r="79" spans="1:1">
      <c r="A79" s="346" t="s">
        <v>215</v>
      </c>
    </row>
    <row r="80" spans="1:1">
      <c r="A80" s="346" t="s">
        <v>195</v>
      </c>
    </row>
    <row r="81" spans="1:1">
      <c r="A81" s="346" t="s">
        <v>196</v>
      </c>
    </row>
    <row r="82" spans="1:1">
      <c r="A82" s="346" t="s">
        <v>219</v>
      </c>
    </row>
    <row r="83" spans="1:1">
      <c r="A83" s="346" t="s">
        <v>318</v>
      </c>
    </row>
    <row r="84" spans="1:1">
      <c r="A84" s="346" t="s">
        <v>211</v>
      </c>
    </row>
    <row r="85" spans="1:1">
      <c r="A85" s="346" t="s">
        <v>319</v>
      </c>
    </row>
    <row r="86" spans="1:1">
      <c r="A86" s="346" t="s">
        <v>320</v>
      </c>
    </row>
    <row r="87" spans="1:1">
      <c r="A87" s="346" t="s">
        <v>321</v>
      </c>
    </row>
  </sheetData>
  <sheetProtection formatColumns="0" formatRows="0"/>
  <mergeCells count="1">
    <mergeCell ref="S1:T1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2:A7"/>
  <sheetViews>
    <sheetView showGridLines="0" zoomScaleNormal="100" workbookViewId="0"/>
  </sheetViews>
  <sheetFormatPr defaultRowHeight="12.75"/>
  <cols>
    <col min="1" max="16384" width="9.140625" style="148"/>
  </cols>
  <sheetData>
    <row r="2" spans="1:1">
      <c r="A2" s="347">
        <f>IF(Дифференциация!$E$22="",1,0)</f>
        <v>0</v>
      </c>
    </row>
    <row r="3" spans="1:1">
      <c r="A3" s="347">
        <f>IF(Территории!$E$12="",1,0)</f>
        <v>0</v>
      </c>
    </row>
    <row r="4" spans="1:1">
      <c r="A4" s="347">
        <f>IF(Дифференциация!$I$22="",1,0)</f>
        <v>0</v>
      </c>
    </row>
    <row r="5" spans="1:1">
      <c r="A5" s="347">
        <f>IF(Дифференциация!$M$22="",1,0)</f>
        <v>0</v>
      </c>
    </row>
    <row r="6" spans="1:1">
      <c r="A6" s="347">
        <f>IF(Дифференциация!$M$23="",1,0)</f>
        <v>0</v>
      </c>
    </row>
    <row r="7" spans="1:1">
      <c r="A7" s="347">
        <f>IF('Сведения об изменении'!$E$13="",1,0)</f>
        <v>0</v>
      </c>
    </row>
  </sheetData>
  <sheetProtection formatColumns="0" formatRows="0"/>
  <pageMargins left="0.75" right="0.75" top="1" bottom="1" header="0.5" footer="0.5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K11"/>
  <sheetViews>
    <sheetView showGridLines="0" zoomScaleNormal="100" workbookViewId="0"/>
  </sheetViews>
  <sheetFormatPr defaultRowHeight="11.25"/>
  <cols>
    <col min="1" max="1" width="3.7109375" style="110" customWidth="1"/>
    <col min="2" max="2" width="87.28515625" style="76" customWidth="1"/>
    <col min="3" max="3" width="9.140625" style="110"/>
    <col min="4" max="4" width="109.140625" style="110" customWidth="1"/>
    <col min="5" max="16384" width="9.140625" style="110"/>
  </cols>
  <sheetData>
    <row r="1" spans="1:11" ht="14.25">
      <c r="B1" s="171" t="s">
        <v>153</v>
      </c>
      <c r="C1" s="150"/>
      <c r="D1" s="500"/>
      <c r="E1" s="500"/>
      <c r="F1" s="500"/>
      <c r="G1" s="500"/>
      <c r="H1" s="500"/>
      <c r="I1" s="500"/>
      <c r="J1" s="500"/>
      <c r="K1" s="500"/>
    </row>
    <row r="2" spans="1:11" ht="14.25">
      <c r="A2" s="150">
        <v>1</v>
      </c>
      <c r="B2" s="172" t="s">
        <v>146</v>
      </c>
      <c r="C2" s="150"/>
      <c r="D2" s="500"/>
      <c r="E2" s="500"/>
      <c r="F2" s="500"/>
      <c r="G2" s="500"/>
      <c r="H2" s="500"/>
      <c r="I2" s="500"/>
      <c r="J2" s="500"/>
      <c r="K2" s="500"/>
    </row>
    <row r="3" spans="1:11" ht="22.5">
      <c r="A3" s="150">
        <v>2</v>
      </c>
      <c r="B3" s="172" t="s">
        <v>147</v>
      </c>
      <c r="C3" s="150"/>
      <c r="D3" s="501"/>
      <c r="E3" s="501"/>
      <c r="F3" s="501"/>
      <c r="G3" s="501"/>
      <c r="H3" s="501"/>
      <c r="I3" s="501"/>
      <c r="J3" s="501"/>
      <c r="K3" s="501"/>
    </row>
    <row r="4" spans="1:11" ht="14.25">
      <c r="B4" s="171" t="s">
        <v>154</v>
      </c>
      <c r="C4" s="150"/>
      <c r="D4" s="502"/>
      <c r="E4" s="501"/>
      <c r="F4" s="501"/>
      <c r="G4" s="501"/>
      <c r="H4" s="501"/>
      <c r="I4" s="501"/>
      <c r="J4" s="501"/>
      <c r="K4" s="501"/>
    </row>
    <row r="5" spans="1:11" ht="33.75">
      <c r="A5" s="150">
        <v>1</v>
      </c>
      <c r="B5" s="172" t="s">
        <v>197</v>
      </c>
      <c r="C5" s="150"/>
      <c r="D5" s="499"/>
      <c r="E5" s="499"/>
      <c r="F5" s="499"/>
      <c r="G5" s="499"/>
      <c r="H5" s="499"/>
      <c r="I5" s="499"/>
      <c r="J5" s="499"/>
      <c r="K5" s="499"/>
    </row>
    <row r="6" spans="1:11" ht="22.5">
      <c r="A6" s="150">
        <v>2</v>
      </c>
      <c r="B6" s="172" t="s">
        <v>152</v>
      </c>
    </row>
    <row r="7" spans="1:11" ht="22.5">
      <c r="A7" s="150">
        <v>3</v>
      </c>
      <c r="B7" s="172" t="s">
        <v>328</v>
      </c>
    </row>
    <row r="8" spans="1:11" ht="56.25">
      <c r="A8" s="150">
        <v>4</v>
      </c>
      <c r="B8" s="172" t="s">
        <v>329</v>
      </c>
    </row>
    <row r="9" spans="1:11">
      <c r="B9" s="171" t="s">
        <v>124</v>
      </c>
    </row>
    <row r="10" spans="1:11" ht="22.5">
      <c r="A10" s="150">
        <v>1</v>
      </c>
      <c r="B10" s="172" t="s">
        <v>122</v>
      </c>
    </row>
    <row r="11" spans="1:11">
      <c r="B11" s="76" t="s">
        <v>129</v>
      </c>
    </row>
  </sheetData>
  <mergeCells count="5">
    <mergeCell ref="D5:K5"/>
    <mergeCell ref="D1:K1"/>
    <mergeCell ref="D2:K2"/>
    <mergeCell ref="D3:K3"/>
    <mergeCell ref="D4:K4"/>
  </mergeCells>
  <phoneticPr fontId="8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TSH_et_union_hor">
    <tabColor indexed="47"/>
  </sheetPr>
  <dimension ref="A3:CE60"/>
  <sheetViews>
    <sheetView showGridLines="0" zoomScaleNormal="100" workbookViewId="0"/>
  </sheetViews>
  <sheetFormatPr defaultRowHeight="15"/>
  <cols>
    <col min="1" max="1" width="10.28515625" style="56" customWidth="1"/>
    <col min="2" max="3" width="10" style="56" customWidth="1"/>
    <col min="4" max="4" width="10.140625" style="56" bestFit="1" customWidth="1"/>
    <col min="5" max="5" width="67.7109375" style="56" customWidth="1"/>
    <col min="6" max="6" width="88.7109375" style="56" customWidth="1"/>
    <col min="7" max="7" width="123.85546875" style="56" customWidth="1"/>
    <col min="8" max="9" width="20.7109375" style="56" customWidth="1"/>
    <col min="10" max="10" width="24.28515625" style="56" customWidth="1"/>
    <col min="11" max="11" width="9.140625" style="56"/>
    <col min="12" max="12" width="7.7109375" style="56" customWidth="1"/>
    <col min="13" max="13" width="32.42578125" style="56" customWidth="1"/>
    <col min="14" max="14" width="9.140625" style="56"/>
    <col min="15" max="20" width="9.85546875" style="56" customWidth="1"/>
    <col min="21" max="21" width="9.85546875" style="246" customWidth="1"/>
    <col min="22" max="24" width="9.85546875" style="56" customWidth="1"/>
    <col min="25" max="16384" width="9.140625" style="56"/>
  </cols>
  <sheetData>
    <row r="3" spans="1:83">
      <c r="A3" s="17" t="s">
        <v>117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245"/>
      <c r="V3" s="17"/>
      <c r="W3" s="17"/>
    </row>
    <row r="5" spans="1:83" ht="15" customHeight="1">
      <c r="D5" s="226"/>
      <c r="E5" s="228"/>
    </row>
    <row r="7" spans="1:83">
      <c r="A7" s="17" t="s">
        <v>239</v>
      </c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245"/>
      <c r="V7" s="17"/>
      <c r="W7" s="17"/>
    </row>
    <row r="9" spans="1:83" s="78" customFormat="1" ht="15" customHeight="1">
      <c r="C9" s="109"/>
      <c r="D9" s="226"/>
      <c r="E9" s="227"/>
      <c r="U9" s="243"/>
    </row>
    <row r="13" spans="1:83">
      <c r="A13" s="17" t="s">
        <v>170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  <c r="T13" s="17"/>
      <c r="U13" s="245"/>
      <c r="V13" s="17"/>
      <c r="W13" s="17"/>
    </row>
    <row r="14" spans="1:83">
      <c r="D14" s="307"/>
      <c r="E14" s="307"/>
      <c r="F14" s="307"/>
      <c r="G14" s="307"/>
      <c r="H14" s="307"/>
      <c r="I14" s="307"/>
      <c r="J14" s="307"/>
      <c r="K14" s="307"/>
      <c r="L14" s="307"/>
    </row>
    <row r="15" spans="1:83" s="66" customFormat="1" ht="15" customHeight="1">
      <c r="A15" s="36"/>
      <c r="B15" s="178" t="s">
        <v>149</v>
      </c>
      <c r="C15" s="508"/>
      <c r="D15" s="429">
        <v>1</v>
      </c>
      <c r="E15" s="509"/>
      <c r="F15" s="308"/>
      <c r="G15" s="254">
        <v>0</v>
      </c>
      <c r="H15" s="309"/>
      <c r="I15" s="174"/>
      <c r="J15" s="310" t="s">
        <v>250</v>
      </c>
      <c r="K15" s="200"/>
      <c r="L15" s="221"/>
      <c r="M15" s="299">
        <f>mergeValue(H15)</f>
        <v>0</v>
      </c>
      <c r="N15" s="290"/>
      <c r="O15" s="290"/>
      <c r="P15" s="299" t="str">
        <f t="array" ref="P15">IF(ISERROR(MATCH(MID(Q15,1,250),MID(note_ter,1,250),0)),"n","y")</f>
        <v>y</v>
      </c>
      <c r="Q15" s="290"/>
      <c r="R15" s="299" t="str">
        <f>K15&amp;"("&amp;L15&amp;")"</f>
        <v>()</v>
      </c>
      <c r="S15" s="178"/>
      <c r="T15" s="178"/>
      <c r="U15" s="235"/>
      <c r="V15" s="178"/>
      <c r="W15" s="178"/>
      <c r="X15" s="178"/>
      <c r="Y15" s="119"/>
      <c r="Z15" s="119"/>
      <c r="AA15" s="247"/>
      <c r="AB15" s="247"/>
      <c r="AC15" s="247"/>
      <c r="AD15" s="247"/>
      <c r="AE15" s="247"/>
      <c r="AF15" s="247"/>
      <c r="AG15" s="247"/>
      <c r="AH15" s="247"/>
      <c r="AI15" s="247"/>
      <c r="AJ15" s="247"/>
      <c r="AK15" s="247"/>
      <c r="AL15" s="247"/>
      <c r="AM15" s="247"/>
      <c r="AN15" s="247"/>
      <c r="AO15" s="247"/>
      <c r="AP15" s="247"/>
      <c r="AQ15" s="247"/>
      <c r="AR15" s="247"/>
      <c r="AS15" s="247"/>
      <c r="AT15" s="247"/>
      <c r="AU15" s="247"/>
      <c r="AV15" s="247"/>
      <c r="AW15" s="247"/>
      <c r="AX15" s="247"/>
      <c r="AY15" s="247"/>
      <c r="AZ15" s="247"/>
      <c r="BA15" s="247"/>
      <c r="BB15" s="247"/>
      <c r="BC15" s="247"/>
      <c r="BD15" s="247"/>
      <c r="BE15" s="247"/>
      <c r="BF15" s="247"/>
      <c r="BG15" s="247"/>
      <c r="BH15" s="247"/>
      <c r="BI15" s="247"/>
      <c r="BJ15" s="247"/>
      <c r="BK15" s="247"/>
      <c r="BL15" s="247"/>
      <c r="BM15" s="247"/>
      <c r="BN15" s="247"/>
      <c r="BO15" s="247"/>
      <c r="BP15" s="247"/>
      <c r="BQ15" s="247"/>
      <c r="BR15" s="247"/>
      <c r="BS15" s="247"/>
      <c r="BT15" s="247"/>
      <c r="BU15" s="247"/>
      <c r="BV15" s="119"/>
      <c r="BW15" s="119"/>
      <c r="BX15" s="119"/>
      <c r="BY15" s="119"/>
      <c r="BZ15" s="119"/>
      <c r="CA15" s="119"/>
      <c r="CB15" s="119"/>
      <c r="CC15" s="119"/>
      <c r="CD15" s="119"/>
      <c r="CE15" s="119"/>
    </row>
    <row r="16" spans="1:83" s="66" customFormat="1" ht="15" customHeight="1">
      <c r="A16" s="36"/>
      <c r="B16" s="36"/>
      <c r="C16" s="508"/>
      <c r="D16" s="429"/>
      <c r="E16" s="509"/>
      <c r="F16" s="174"/>
      <c r="G16" s="184"/>
      <c r="H16" s="200" t="s">
        <v>50</v>
      </c>
      <c r="I16" s="184"/>
      <c r="J16" s="184"/>
      <c r="K16" s="220"/>
      <c r="L16" s="221"/>
      <c r="M16" s="290"/>
      <c r="N16" s="290"/>
      <c r="O16" s="290"/>
      <c r="P16" s="290"/>
      <c r="Q16" s="299"/>
      <c r="R16" s="290"/>
      <c r="S16" s="178"/>
      <c r="T16" s="178"/>
      <c r="U16" s="235"/>
      <c r="V16" s="178"/>
      <c r="W16" s="178"/>
      <c r="X16" s="178"/>
      <c r="Y16" s="119"/>
      <c r="Z16" s="119"/>
      <c r="AA16" s="247"/>
      <c r="AB16" s="247"/>
      <c r="AC16" s="247"/>
      <c r="AD16" s="247"/>
      <c r="AE16" s="247"/>
      <c r="AF16" s="247"/>
      <c r="AG16" s="247"/>
      <c r="AH16" s="247"/>
      <c r="AI16" s="247"/>
      <c r="AJ16" s="247"/>
      <c r="AK16" s="247"/>
      <c r="AL16" s="247"/>
      <c r="AM16" s="247"/>
      <c r="AN16" s="247"/>
      <c r="AO16" s="247"/>
      <c r="AP16" s="247"/>
      <c r="AQ16" s="247"/>
      <c r="AR16" s="247"/>
      <c r="AS16" s="247"/>
      <c r="AT16" s="247"/>
      <c r="AU16" s="247"/>
      <c r="AV16" s="247"/>
      <c r="AW16" s="247"/>
      <c r="AX16" s="247"/>
      <c r="AY16" s="247"/>
      <c r="AZ16" s="247"/>
      <c r="BA16" s="247"/>
      <c r="BB16" s="247"/>
      <c r="BC16" s="247"/>
      <c r="BD16" s="247"/>
      <c r="BE16" s="247"/>
      <c r="BF16" s="247"/>
      <c r="BG16" s="247"/>
      <c r="BH16" s="247"/>
      <c r="BI16" s="247"/>
      <c r="BJ16" s="247"/>
      <c r="BK16" s="247"/>
      <c r="BL16" s="247"/>
      <c r="BM16" s="247"/>
      <c r="BN16" s="247"/>
      <c r="BO16" s="247"/>
      <c r="BP16" s="247"/>
      <c r="BQ16" s="247"/>
      <c r="BR16" s="247"/>
      <c r="BS16" s="247"/>
      <c r="BT16" s="247"/>
      <c r="BU16" s="247"/>
      <c r="BV16" s="119"/>
      <c r="BW16" s="119"/>
      <c r="BX16" s="119"/>
      <c r="BY16" s="119"/>
      <c r="BZ16" s="119"/>
      <c r="CA16" s="119"/>
      <c r="CB16" s="119"/>
      <c r="CC16" s="119"/>
      <c r="CD16" s="119"/>
      <c r="CE16" s="119"/>
    </row>
    <row r="17" spans="1:83">
      <c r="Q17" s="229"/>
    </row>
    <row r="18" spans="1:83">
      <c r="A18" s="17" t="s">
        <v>171</v>
      </c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230"/>
      <c r="R18" s="17"/>
      <c r="S18" s="17"/>
      <c r="T18" s="17"/>
      <c r="U18" s="245"/>
      <c r="V18" s="17"/>
      <c r="W18" s="17"/>
    </row>
    <row r="19" spans="1:83">
      <c r="F19" s="307"/>
      <c r="G19" s="307"/>
      <c r="H19" s="307"/>
      <c r="I19" s="307"/>
      <c r="J19" s="307"/>
      <c r="K19" s="307"/>
      <c r="L19" s="307"/>
      <c r="Q19" s="229"/>
    </row>
    <row r="20" spans="1:83" s="66" customFormat="1" ht="15" customHeight="1">
      <c r="A20" s="36"/>
      <c r="B20" s="178" t="s">
        <v>149</v>
      </c>
      <c r="C20" s="510"/>
      <c r="D20" s="71"/>
      <c r="E20" s="311"/>
      <c r="F20" s="511"/>
      <c r="G20" s="429">
        <v>0</v>
      </c>
      <c r="H20" s="503"/>
      <c r="I20" s="174"/>
      <c r="J20" s="310" t="s">
        <v>250</v>
      </c>
      <c r="K20" s="200"/>
      <c r="L20" s="221"/>
      <c r="M20" s="299">
        <f>mergeValue(H20)</f>
        <v>0</v>
      </c>
      <c r="N20" s="290"/>
      <c r="O20" s="290"/>
      <c r="P20" s="290"/>
      <c r="Q20" s="290"/>
      <c r="R20" s="299" t="str">
        <f>K20&amp;"("&amp;L20&amp;")"</f>
        <v>()</v>
      </c>
      <c r="S20" s="178"/>
      <c r="T20" s="178"/>
      <c r="U20" s="235"/>
      <c r="V20" s="178"/>
      <c r="W20" s="178"/>
      <c r="X20" s="178"/>
      <c r="Y20" s="119"/>
      <c r="Z20" s="119"/>
      <c r="AA20" s="247"/>
      <c r="AB20" s="247"/>
      <c r="AC20" s="247"/>
      <c r="AD20" s="247"/>
      <c r="AE20" s="247"/>
      <c r="AF20" s="247"/>
      <c r="AG20" s="247"/>
      <c r="AH20" s="247"/>
      <c r="AI20" s="247"/>
      <c r="AJ20" s="247"/>
      <c r="AK20" s="247"/>
      <c r="AL20" s="247"/>
      <c r="AM20" s="247"/>
      <c r="AN20" s="247"/>
      <c r="AO20" s="247"/>
      <c r="AP20" s="247"/>
      <c r="AQ20" s="247"/>
      <c r="AR20" s="247"/>
      <c r="AS20" s="247"/>
      <c r="AT20" s="247"/>
      <c r="AU20" s="247"/>
      <c r="AV20" s="247"/>
      <c r="AW20" s="247"/>
      <c r="AX20" s="247"/>
      <c r="AY20" s="247"/>
      <c r="AZ20" s="247"/>
      <c r="BA20" s="247"/>
      <c r="BB20" s="247"/>
      <c r="BC20" s="247"/>
      <c r="BD20" s="247"/>
      <c r="BE20" s="247"/>
      <c r="BF20" s="247"/>
      <c r="BG20" s="247"/>
      <c r="BH20" s="247"/>
      <c r="BI20" s="247"/>
      <c r="BJ20" s="247"/>
      <c r="BK20" s="247"/>
      <c r="BL20" s="247"/>
      <c r="BM20" s="247"/>
      <c r="BN20" s="247"/>
      <c r="BO20" s="247"/>
      <c r="BP20" s="247"/>
      <c r="BQ20" s="247"/>
      <c r="BR20" s="247"/>
      <c r="BS20" s="247"/>
      <c r="BT20" s="247"/>
      <c r="BU20" s="247"/>
      <c r="BV20" s="119"/>
      <c r="BW20" s="119"/>
      <c r="BX20" s="119"/>
      <c r="BY20" s="119"/>
      <c r="BZ20" s="119"/>
      <c r="CA20" s="119"/>
      <c r="CB20" s="119"/>
      <c r="CC20" s="119"/>
      <c r="CD20" s="119"/>
      <c r="CE20" s="119"/>
    </row>
    <row r="21" spans="1:83" s="66" customFormat="1" ht="15" customHeight="1">
      <c r="A21" s="36"/>
      <c r="B21" s="36"/>
      <c r="C21" s="510"/>
      <c r="D21" s="71"/>
      <c r="E21" s="311"/>
      <c r="F21" s="511"/>
      <c r="G21" s="429"/>
      <c r="H21" s="503"/>
      <c r="I21" s="184"/>
      <c r="J21" s="184"/>
      <c r="K21" s="200" t="s">
        <v>49</v>
      </c>
      <c r="L21" s="221"/>
      <c r="M21" s="290"/>
      <c r="N21" s="290"/>
      <c r="O21" s="290"/>
      <c r="P21" s="290"/>
      <c r="Q21" s="299"/>
      <c r="R21" s="290"/>
      <c r="S21" s="178"/>
      <c r="T21" s="178"/>
      <c r="U21" s="235"/>
      <c r="V21" s="178"/>
      <c r="W21" s="178"/>
      <c r="X21" s="178"/>
      <c r="Y21" s="119"/>
      <c r="Z21" s="119"/>
      <c r="AA21" s="247"/>
      <c r="AB21" s="247"/>
      <c r="AC21" s="247"/>
      <c r="AD21" s="247"/>
      <c r="AE21" s="247"/>
      <c r="AF21" s="247"/>
      <c r="AG21" s="247"/>
      <c r="AH21" s="247"/>
      <c r="AI21" s="247"/>
      <c r="AJ21" s="247"/>
      <c r="AK21" s="247"/>
      <c r="AL21" s="247"/>
      <c r="AM21" s="247"/>
      <c r="AN21" s="247"/>
      <c r="AO21" s="247"/>
      <c r="AP21" s="247"/>
      <c r="AQ21" s="247"/>
      <c r="AR21" s="247"/>
      <c r="AS21" s="247"/>
      <c r="AT21" s="247"/>
      <c r="AU21" s="247"/>
      <c r="AV21" s="247"/>
      <c r="AW21" s="247"/>
      <c r="AX21" s="247"/>
      <c r="AY21" s="247"/>
      <c r="AZ21" s="247"/>
      <c r="BA21" s="247"/>
      <c r="BB21" s="247"/>
      <c r="BC21" s="247"/>
      <c r="BD21" s="247"/>
      <c r="BE21" s="247"/>
      <c r="BF21" s="247"/>
      <c r="BG21" s="247"/>
      <c r="BH21" s="247"/>
      <c r="BI21" s="247"/>
      <c r="BJ21" s="247"/>
      <c r="BK21" s="247"/>
      <c r="BL21" s="247"/>
      <c r="BM21" s="247"/>
      <c r="BN21" s="247"/>
      <c r="BO21" s="247"/>
      <c r="BP21" s="247"/>
      <c r="BQ21" s="247"/>
      <c r="BR21" s="247"/>
      <c r="BS21" s="247"/>
      <c r="BT21" s="247"/>
      <c r="BU21" s="247"/>
      <c r="BV21" s="119"/>
      <c r="BW21" s="119"/>
      <c r="BX21" s="119"/>
      <c r="BY21" s="119"/>
      <c r="BZ21" s="119"/>
      <c r="CA21" s="119"/>
      <c r="CB21" s="119"/>
      <c r="CC21" s="119"/>
      <c r="CD21" s="119"/>
      <c r="CE21" s="119"/>
    </row>
    <row r="22" spans="1:83">
      <c r="Q22" s="229"/>
    </row>
    <row r="23" spans="1:83">
      <c r="A23" s="17" t="s">
        <v>172</v>
      </c>
      <c r="B23" s="17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230"/>
      <c r="R23" s="17"/>
      <c r="S23" s="17"/>
      <c r="T23" s="17"/>
      <c r="U23" s="245"/>
      <c r="V23" s="17"/>
      <c r="W23" s="17"/>
    </row>
    <row r="24" spans="1:83">
      <c r="Q24" s="229"/>
    </row>
    <row r="25" spans="1:83" s="66" customFormat="1" ht="15" customHeight="1">
      <c r="A25" s="36"/>
      <c r="B25" s="178" t="s">
        <v>149</v>
      </c>
      <c r="C25" s="312"/>
      <c r="D25" s="56"/>
      <c r="E25" s="253"/>
      <c r="F25" s="56"/>
      <c r="G25" s="56"/>
      <c r="H25" s="56"/>
      <c r="I25" s="255"/>
      <c r="J25" s="254">
        <v>0</v>
      </c>
      <c r="K25" s="313"/>
      <c r="L25" s="179"/>
      <c r="M25" s="299">
        <f>mergeValue(H25)</f>
        <v>0</v>
      </c>
      <c r="N25" s="290"/>
      <c r="O25" s="290"/>
      <c r="P25" s="290"/>
      <c r="Q25" s="290"/>
      <c r="R25" s="299" t="str">
        <f>K25&amp;" ("&amp;L25&amp;")"</f>
        <v xml:space="preserve"> ()</v>
      </c>
      <c r="S25" s="178"/>
      <c r="T25" s="178"/>
      <c r="U25" s="235"/>
      <c r="V25" s="178"/>
      <c r="W25" s="178"/>
      <c r="X25" s="178"/>
      <c r="Y25" s="119"/>
      <c r="Z25" s="119"/>
      <c r="AA25" s="247"/>
      <c r="AB25" s="247"/>
      <c r="AC25" s="247"/>
      <c r="AD25" s="247"/>
      <c r="AE25" s="247"/>
      <c r="AF25" s="247"/>
      <c r="AG25" s="247"/>
      <c r="AH25" s="247"/>
      <c r="AI25" s="247"/>
      <c r="AJ25" s="247"/>
      <c r="AK25" s="247"/>
      <c r="AL25" s="247"/>
      <c r="AM25" s="247"/>
      <c r="AN25" s="247"/>
      <c r="AO25" s="247"/>
      <c r="AP25" s="247"/>
      <c r="AQ25" s="247"/>
      <c r="AR25" s="247"/>
      <c r="AS25" s="247"/>
      <c r="AT25" s="247"/>
      <c r="AU25" s="247"/>
      <c r="AV25" s="247"/>
      <c r="AW25" s="247"/>
      <c r="AX25" s="247"/>
      <c r="AY25" s="247"/>
      <c r="AZ25" s="247"/>
      <c r="BA25" s="247"/>
      <c r="BB25" s="247"/>
      <c r="BC25" s="247"/>
      <c r="BD25" s="247"/>
      <c r="BE25" s="247"/>
      <c r="BF25" s="247"/>
      <c r="BG25" s="247"/>
      <c r="BH25" s="247"/>
      <c r="BI25" s="247"/>
      <c r="BJ25" s="247"/>
      <c r="BK25" s="247"/>
      <c r="BL25" s="247"/>
      <c r="BM25" s="247"/>
      <c r="BN25" s="247"/>
      <c r="BO25" s="247"/>
      <c r="BP25" s="247"/>
      <c r="BQ25" s="247"/>
      <c r="BR25" s="247"/>
      <c r="BS25" s="247"/>
      <c r="BT25" s="247"/>
      <c r="BU25" s="247"/>
      <c r="BV25" s="119"/>
      <c r="BW25" s="119"/>
      <c r="BX25" s="119"/>
      <c r="BY25" s="119"/>
      <c r="BZ25" s="119"/>
      <c r="CA25" s="119"/>
      <c r="CB25" s="119"/>
      <c r="CC25" s="119"/>
      <c r="CD25" s="119"/>
      <c r="CE25" s="119"/>
    </row>
    <row r="26" spans="1:83" customFormat="1" ht="17.100000000000001" customHeight="1"/>
    <row r="27" spans="1:83">
      <c r="A27" s="17" t="s">
        <v>155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245"/>
      <c r="V27" s="17"/>
      <c r="W27" s="17"/>
    </row>
    <row r="29" spans="1:83" s="168" customFormat="1" ht="15" customHeight="1">
      <c r="A29" s="56"/>
      <c r="B29" s="56"/>
      <c r="C29" s="71"/>
      <c r="D29" s="463" t="s">
        <v>26</v>
      </c>
      <c r="E29" s="462"/>
      <c r="F29" s="462" t="s">
        <v>19</v>
      </c>
      <c r="G29" s="465"/>
      <c r="H29" s="429">
        <v>1</v>
      </c>
      <c r="I29" s="506"/>
      <c r="J29" s="462" t="s">
        <v>19</v>
      </c>
      <c r="K29" s="188"/>
      <c r="L29" s="183" t="s">
        <v>26</v>
      </c>
      <c r="M29" s="204"/>
      <c r="N29" s="162"/>
      <c r="O29" s="162"/>
      <c r="P29" s="162"/>
      <c r="Q29" s="162"/>
      <c r="R29" s="162"/>
      <c r="S29" s="162"/>
      <c r="T29" s="162"/>
      <c r="U29" s="240"/>
      <c r="V29" s="162"/>
      <c r="W29" s="162"/>
      <c r="X29" s="181"/>
      <c r="Y29" s="181" t="s">
        <v>145</v>
      </c>
      <c r="Z29" s="181">
        <v>1705000</v>
      </c>
      <c r="AA29" s="181"/>
      <c r="AB29" s="181"/>
      <c r="AC29" s="181"/>
      <c r="AD29" s="181"/>
      <c r="AE29" s="181"/>
      <c r="AF29" s="181"/>
      <c r="AG29" s="181"/>
      <c r="AH29" s="181"/>
      <c r="AI29" s="181"/>
      <c r="AJ29" s="181"/>
      <c r="AK29" s="181"/>
      <c r="AL29" s="181"/>
    </row>
    <row r="30" spans="1:83" s="168" customFormat="1" ht="15" customHeight="1">
      <c r="A30" s="56"/>
      <c r="B30" s="56"/>
      <c r="C30" s="71"/>
      <c r="D30" s="463"/>
      <c r="E30" s="462"/>
      <c r="F30" s="462"/>
      <c r="G30" s="466"/>
      <c r="H30" s="429"/>
      <c r="I30" s="507"/>
      <c r="J30" s="462"/>
      <c r="K30" s="174"/>
      <c r="L30" s="184"/>
      <c r="M30" s="203" t="s">
        <v>325</v>
      </c>
      <c r="N30" s="162"/>
      <c r="O30" s="162"/>
      <c r="P30" s="162"/>
      <c r="Q30" s="162"/>
      <c r="R30" s="162"/>
      <c r="S30" s="162"/>
      <c r="T30" s="162"/>
      <c r="U30" s="240"/>
      <c r="V30" s="162"/>
      <c r="W30" s="162"/>
      <c r="X30" s="181"/>
      <c r="Y30" s="181"/>
      <c r="Z30" s="181"/>
      <c r="AA30" s="181"/>
      <c r="AB30" s="181"/>
      <c r="AC30" s="181"/>
      <c r="AD30" s="181"/>
      <c r="AE30" s="181"/>
      <c r="AF30" s="181"/>
      <c r="AG30" s="181"/>
      <c r="AH30" s="181"/>
      <c r="AI30" s="181"/>
      <c r="AJ30" s="181"/>
      <c r="AK30" s="181"/>
      <c r="AL30" s="181"/>
    </row>
    <row r="31" spans="1:83" s="168" customFormat="1" ht="15" customHeight="1">
      <c r="A31" s="56"/>
      <c r="B31" s="56"/>
      <c r="C31" s="71"/>
      <c r="D31" s="463"/>
      <c r="E31" s="462"/>
      <c r="F31" s="462"/>
      <c r="G31" s="174"/>
      <c r="H31" s="184"/>
      <c r="I31" s="180" t="s">
        <v>200</v>
      </c>
      <c r="J31" s="184"/>
      <c r="K31" s="184"/>
      <c r="L31" s="184"/>
      <c r="M31" s="185"/>
      <c r="N31" s="162"/>
      <c r="O31" s="162"/>
      <c r="P31" s="162"/>
      <c r="Q31" s="162"/>
      <c r="R31" s="162"/>
      <c r="S31" s="162"/>
      <c r="T31" s="162"/>
      <c r="U31" s="240"/>
      <c r="V31" s="162"/>
      <c r="W31" s="162"/>
      <c r="X31" s="181"/>
      <c r="Y31" s="181"/>
      <c r="Z31" s="181"/>
      <c r="AA31" s="181"/>
      <c r="AB31" s="181"/>
      <c r="AC31" s="181"/>
      <c r="AD31" s="181"/>
      <c r="AE31" s="181"/>
      <c r="AF31" s="181"/>
      <c r="AG31" s="181"/>
      <c r="AH31" s="181"/>
      <c r="AI31" s="181"/>
      <c r="AJ31" s="181"/>
      <c r="AK31" s="181"/>
      <c r="AL31" s="181"/>
    </row>
    <row r="33" spans="1:38">
      <c r="A33" s="17" t="s">
        <v>166</v>
      </c>
      <c r="B33" s="17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245"/>
      <c r="V33" s="17"/>
      <c r="W33" s="17"/>
    </row>
    <row r="35" spans="1:38" s="168" customFormat="1" ht="15" customHeight="1">
      <c r="A35" s="56"/>
      <c r="B35" s="56"/>
      <c r="C35" s="71"/>
      <c r="D35" s="56"/>
      <c r="E35" s="56"/>
      <c r="F35" s="56"/>
      <c r="G35" s="512"/>
      <c r="H35" s="429">
        <v>1</v>
      </c>
      <c r="I35" s="504"/>
      <c r="J35" s="462" t="s">
        <v>19</v>
      </c>
      <c r="K35" s="188"/>
      <c r="L35" s="183" t="s">
        <v>26</v>
      </c>
      <c r="M35" s="204"/>
      <c r="N35" s="162"/>
      <c r="O35" s="162"/>
      <c r="P35" s="162"/>
      <c r="Q35" s="162"/>
      <c r="R35" s="162"/>
      <c r="S35" s="162"/>
      <c r="T35" s="162"/>
      <c r="U35" s="240"/>
      <c r="V35" s="162"/>
      <c r="W35" s="162"/>
      <c r="X35" s="181"/>
      <c r="Y35" s="181" t="s">
        <v>145</v>
      </c>
      <c r="Z35" s="181">
        <v>1705000</v>
      </c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1:38" s="168" customFormat="1" ht="15" customHeight="1">
      <c r="A36" s="56"/>
      <c r="B36" s="56"/>
      <c r="C36" s="71"/>
      <c r="D36" s="56"/>
      <c r="E36" s="56"/>
      <c r="F36" s="56"/>
      <c r="G36" s="513"/>
      <c r="H36" s="429"/>
      <c r="I36" s="505"/>
      <c r="J36" s="462"/>
      <c r="K36" s="174"/>
      <c r="L36" s="184"/>
      <c r="M36" s="203" t="s">
        <v>325</v>
      </c>
      <c r="N36" s="162"/>
      <c r="O36" s="162"/>
      <c r="P36" s="162"/>
      <c r="Q36" s="162"/>
      <c r="R36" s="162"/>
      <c r="S36" s="162"/>
      <c r="T36" s="162"/>
      <c r="U36" s="240"/>
      <c r="V36" s="162"/>
      <c r="W36" s="162"/>
      <c r="X36" s="181"/>
      <c r="Y36" s="181"/>
      <c r="Z36" s="181"/>
      <c r="AA36" s="181"/>
      <c r="AB36" s="181"/>
      <c r="AC36" s="181"/>
      <c r="AD36" s="181"/>
      <c r="AE36" s="181"/>
      <c r="AF36" s="181"/>
      <c r="AG36" s="181"/>
      <c r="AH36" s="181"/>
      <c r="AI36" s="181"/>
      <c r="AJ36" s="181"/>
      <c r="AK36" s="181"/>
      <c r="AL36" s="181"/>
    </row>
    <row r="37" spans="1:38">
      <c r="K37" s="184"/>
      <c r="L37" s="184"/>
      <c r="M37" s="185"/>
    </row>
    <row r="38" spans="1:38">
      <c r="A38" s="17" t="s">
        <v>167</v>
      </c>
      <c r="B38" s="17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245"/>
      <c r="V38" s="17"/>
      <c r="W38" s="17"/>
    </row>
    <row r="40" spans="1:38" s="168" customFormat="1" ht="15" customHeight="1">
      <c r="A40" s="56"/>
      <c r="B40" s="56"/>
      <c r="C40" s="71"/>
      <c r="D40" s="56"/>
      <c r="E40" s="56"/>
      <c r="F40" s="56"/>
      <c r="G40" s="56"/>
      <c r="H40" s="56"/>
      <c r="I40" s="56"/>
      <c r="J40" s="56"/>
      <c r="K40" s="187"/>
      <c r="L40" s="183" t="s">
        <v>26</v>
      </c>
      <c r="M40" s="205"/>
      <c r="N40" s="225"/>
      <c r="O40" s="162"/>
      <c r="P40" s="162"/>
      <c r="Q40" s="162"/>
      <c r="R40" s="162"/>
      <c r="S40" s="162"/>
      <c r="T40" s="162"/>
      <c r="U40" s="240"/>
      <c r="V40" s="162"/>
      <c r="W40" s="162"/>
      <c r="X40" s="181"/>
      <c r="Y40" s="181" t="s">
        <v>145</v>
      </c>
      <c r="Z40" s="181">
        <v>1705000</v>
      </c>
      <c r="AA40" s="181"/>
      <c r="AB40" s="181"/>
      <c r="AC40" s="181"/>
      <c r="AD40" s="181"/>
      <c r="AE40" s="181"/>
      <c r="AF40" s="181"/>
      <c r="AG40" s="181"/>
      <c r="AH40" s="181"/>
      <c r="AI40" s="181"/>
      <c r="AJ40" s="181"/>
      <c r="AK40" s="181"/>
      <c r="AL40" s="181"/>
    </row>
    <row r="43" spans="1:38" s="17" customFormat="1" ht="17.100000000000001" customHeight="1">
      <c r="A43" s="17" t="s">
        <v>123</v>
      </c>
    </row>
    <row r="44" spans="1:38" customFormat="1" ht="17.100000000000001" customHeight="1"/>
    <row r="45" spans="1:38" s="149" customFormat="1" ht="14.25">
      <c r="A45" s="277" t="s">
        <v>1</v>
      </c>
      <c r="B45" s="263" t="s">
        <v>144</v>
      </c>
      <c r="C45" s="264"/>
      <c r="D45" s="265"/>
      <c r="E45" s="266"/>
      <c r="F45" s="267"/>
      <c r="G45" s="267"/>
      <c r="H45" s="267"/>
      <c r="I45" s="268"/>
      <c r="J45" s="269"/>
      <c r="K45" s="278"/>
      <c r="M45" s="270" t="str">
        <f>IF(ISERROR(INDEX(kind_of_nameforms,MATCH(E45,kind_of_forms,0),1)),"",INDEX(kind_of_nameforms,MATCH(E45,kind_of_forms,0),1))</f>
        <v/>
      </c>
      <c r="N45" s="289"/>
    </row>
    <row r="46" spans="1:38" customFormat="1" ht="17.100000000000001" customHeight="1"/>
    <row r="47" spans="1:38" s="17" customFormat="1" ht="17.100000000000001" customHeight="1">
      <c r="A47" s="17" t="s">
        <v>270</v>
      </c>
      <c r="B47" s="17" t="s">
        <v>271</v>
      </c>
      <c r="C47" s="17" t="s">
        <v>272</v>
      </c>
      <c r="D47" s="17" t="s">
        <v>273</v>
      </c>
    </row>
    <row r="48" spans="1:38" ht="17.100000000000001" customHeight="1">
      <c r="U48" s="56"/>
    </row>
    <row r="49" spans="1:21" s="342" customFormat="1">
      <c r="D49" s="343"/>
      <c r="E49" s="307"/>
      <c r="F49" s="307"/>
      <c r="G49" s="307"/>
      <c r="U49" s="241"/>
    </row>
    <row r="50" spans="1:21">
      <c r="C50" s="119"/>
      <c r="D50" s="477" t="s">
        <v>241</v>
      </c>
      <c r="E50" s="478"/>
      <c r="F50" s="478"/>
      <c r="G50" s="479"/>
    </row>
    <row r="51" spans="1:21" s="18" customFormat="1" ht="11.25" customHeight="1">
      <c r="A51" s="32"/>
      <c r="C51" s="37"/>
      <c r="D51" s="480" t="s">
        <v>230</v>
      </c>
      <c r="E51" s="480"/>
      <c r="F51" s="480"/>
      <c r="G51" s="481" t="s">
        <v>231</v>
      </c>
      <c r="H51" s="178"/>
      <c r="R51" s="234"/>
    </row>
    <row r="52" spans="1:21" s="18" customFormat="1" ht="11.25" customHeight="1">
      <c r="A52" s="32"/>
      <c r="C52" s="37"/>
      <c r="D52" s="319" t="s">
        <v>25</v>
      </c>
      <c r="E52" s="320" t="s">
        <v>251</v>
      </c>
      <c r="F52" s="321" t="s">
        <v>220</v>
      </c>
      <c r="G52" s="482"/>
      <c r="H52" s="178"/>
      <c r="R52" s="234"/>
    </row>
    <row r="53" spans="1:21" s="18" customFormat="1" ht="12" customHeight="1">
      <c r="A53" s="32"/>
      <c r="C53" s="37"/>
      <c r="D53" s="338" t="s">
        <v>26</v>
      </c>
      <c r="E53" s="322">
        <v>2</v>
      </c>
      <c r="F53" s="323">
        <v>3</v>
      </c>
      <c r="G53" s="324">
        <v>4</v>
      </c>
      <c r="H53" s="178"/>
      <c r="R53" s="234"/>
    </row>
    <row r="54" spans="1:21" s="18" customFormat="1">
      <c r="A54" s="32"/>
      <c r="C54" s="37"/>
      <c r="D54" s="318">
        <v>1</v>
      </c>
      <c r="E54" s="326" t="s">
        <v>253</v>
      </c>
      <c r="F54" s="348" t="str">
        <f>IF(form_up_date="","",form_up_date)</f>
        <v>01.11.2018</v>
      </c>
      <c r="G54" s="350" t="s">
        <v>254</v>
      </c>
      <c r="H54" s="178"/>
      <c r="R54" s="234"/>
    </row>
    <row r="55" spans="1:21" s="18" customFormat="1" ht="45">
      <c r="A55" s="32"/>
      <c r="C55" s="37"/>
      <c r="D55" s="318" t="s">
        <v>265</v>
      </c>
      <c r="E55" s="326" t="s">
        <v>255</v>
      </c>
      <c r="F55" s="348"/>
      <c r="G55" s="327" t="s">
        <v>323</v>
      </c>
      <c r="H55" s="178"/>
      <c r="R55" s="234"/>
    </row>
    <row r="56" spans="1:21" s="18" customFormat="1">
      <c r="A56" s="32"/>
      <c r="C56" s="37"/>
      <c r="D56" s="318" t="s">
        <v>266</v>
      </c>
      <c r="E56" s="326" t="s">
        <v>256</v>
      </c>
      <c r="F56" s="348"/>
      <c r="G56" s="350" t="s">
        <v>257</v>
      </c>
      <c r="H56" s="178"/>
      <c r="R56" s="234"/>
    </row>
    <row r="57" spans="1:21" s="18" customFormat="1">
      <c r="A57" s="32"/>
      <c r="C57" s="37"/>
      <c r="D57" s="318" t="s">
        <v>267</v>
      </c>
      <c r="E57" s="326" t="s">
        <v>258</v>
      </c>
      <c r="F57" s="349" t="s">
        <v>259</v>
      </c>
      <c r="G57" s="327"/>
      <c r="H57" s="178"/>
      <c r="R57" s="234"/>
    </row>
    <row r="58" spans="1:21" s="18" customFormat="1">
      <c r="A58" s="32"/>
      <c r="C58" s="37"/>
      <c r="D58" s="325" t="str">
        <f>D57&amp;".1"</f>
        <v>4.1.1</v>
      </c>
      <c r="E58" s="328" t="s">
        <v>3</v>
      </c>
      <c r="F58" s="348" t="str">
        <f>IF(region_name="","",region_name)</f>
        <v>Тамбовская область</v>
      </c>
      <c r="G58" s="350" t="s">
        <v>260</v>
      </c>
      <c r="H58" s="178"/>
      <c r="R58" s="234"/>
    </row>
    <row r="59" spans="1:21" s="18" customFormat="1">
      <c r="A59" s="32"/>
      <c r="C59" s="37"/>
      <c r="D59" s="318" t="s">
        <v>268</v>
      </c>
      <c r="E59" s="329" t="s">
        <v>261</v>
      </c>
      <c r="F59" s="348"/>
      <c r="G59" s="351" t="s">
        <v>262</v>
      </c>
      <c r="H59" s="178"/>
      <c r="R59" s="234"/>
    </row>
    <row r="60" spans="1:21" s="18" customFormat="1" ht="56.25">
      <c r="A60" s="32"/>
      <c r="C60" s="37"/>
      <c r="D60" s="318" t="s">
        <v>269</v>
      </c>
      <c r="E60" s="330" t="s">
        <v>263</v>
      </c>
      <c r="F60" s="348"/>
      <c r="G60" s="337" t="s">
        <v>322</v>
      </c>
      <c r="H60" s="178"/>
      <c r="R60" s="234"/>
    </row>
  </sheetData>
  <dataConsolidate/>
  <mergeCells count="21">
    <mergeCell ref="D51:F51"/>
    <mergeCell ref="G51:G52"/>
    <mergeCell ref="C15:C16"/>
    <mergeCell ref="D15:D16"/>
    <mergeCell ref="E15:E16"/>
    <mergeCell ref="C20:C21"/>
    <mergeCell ref="F20:F21"/>
    <mergeCell ref="G35:G36"/>
    <mergeCell ref="G20:G21"/>
    <mergeCell ref="D50:G50"/>
    <mergeCell ref="H35:H36"/>
    <mergeCell ref="I35:I36"/>
    <mergeCell ref="J35:J36"/>
    <mergeCell ref="I29:I30"/>
    <mergeCell ref="J29:J30"/>
    <mergeCell ref="H20:H21"/>
    <mergeCell ref="D29:D31"/>
    <mergeCell ref="E29:E31"/>
    <mergeCell ref="F29:F31"/>
    <mergeCell ref="G29:G30"/>
    <mergeCell ref="H29:H30"/>
  </mergeCells>
  <phoneticPr fontId="8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E5 E9 K45 F45:H45 E15:E16 E25">
      <formula1>900</formula1>
    </dataValidation>
    <dataValidation type="list" allowBlank="1" showInputMessage="1" showErrorMessage="1" sqref="I40">
      <formula1>DESCRIPTION_TERRITORY</formula1>
    </dataValidation>
    <dataValidation type="textLength" operator="lessThan" allowBlank="1" showInputMessage="1" showErrorMessage="1" error="Допускается ввод не более 900 символов!" sqref="M40 M29 M35">
      <formula1>900</formula1>
    </dataValidation>
    <dataValidation type="list" showInputMessage="1" showErrorMessage="1" errorTitle="Ошибка" error="Выберите значение из списка" prompt="Выберите значение из списка" sqref="I35:I36 I29:I30">
      <formula1>DESCRIPTION_TERRITORY</formula1>
    </dataValidation>
    <dataValidation type="list" allowBlank="1" showInputMessage="1" showErrorMessage="1" errorTitle="Ошибка" error="Выберите значение из списка" prompt="Выберите значение из списка" sqref="E45">
      <formula1>kind_of_forms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45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45"/>
  </dataValidations>
  <pageMargins left="0.75" right="0.75" top="1" bottom="1" header="0.5" footer="0.5"/>
  <pageSetup paperSize="9" orientation="portrait" horizontalDpi="200" verticalDpi="200" r:id="rId1"/>
  <headerFooter alignWithMargins="0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indexed="47"/>
  </sheetPr>
  <dimension ref="A1"/>
  <sheetViews>
    <sheetView showGridLines="0" zoomScaleNormal="100" workbookViewId="0"/>
  </sheetViews>
  <sheetFormatPr defaultRowHeight="15"/>
  <cols>
    <col min="1" max="16384" width="9.140625" style="19"/>
  </cols>
  <sheetData/>
  <sheetProtection formatColumns="0" formatRows="0"/>
  <pageMargins left="0.75" right="0.75" top="1" bottom="1" header="0.5" footer="0.5"/>
  <pageSetup paperSize="9" orientation="portrait" verticalDpi="0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L17"/>
  <sheetViews>
    <sheetView showGridLines="0" topLeftCell="C3" zoomScaleNormal="100" workbookViewId="0"/>
  </sheetViews>
  <sheetFormatPr defaultColWidth="10.5703125" defaultRowHeight="15"/>
  <cols>
    <col min="1" max="1" width="9.140625" style="32" hidden="1" customWidth="1"/>
    <col min="2" max="2" width="9.140625" style="18" hidden="1" customWidth="1"/>
    <col min="3" max="11" width="10.5703125" style="18"/>
    <col min="12" max="12" width="10.5703125" style="234"/>
    <col min="13" max="16384" width="10.5703125" style="18"/>
  </cols>
  <sheetData>
    <row r="1" spans="1:12" s="178" customFormat="1" ht="15" hidden="1" customHeight="1">
      <c r="L1" s="235"/>
    </row>
    <row r="2" spans="1:12" s="178" customFormat="1" ht="15" hidden="1" customHeight="1">
      <c r="L2" s="235"/>
    </row>
    <row r="3" spans="1:12" ht="11.25" customHeight="1"/>
    <row r="4" spans="1:12" ht="36.75" customHeight="1"/>
    <row r="5" spans="1:12" ht="15" customHeight="1"/>
    <row r="6" spans="1:12" ht="11.25" customHeight="1"/>
    <row r="8" spans="1:12" ht="21" customHeight="1"/>
    <row r="9" spans="1:12" ht="11.25" customHeight="1"/>
    <row r="10" spans="1:12" ht="15" customHeight="1">
      <c r="A10" s="18"/>
    </row>
    <row r="11" spans="1:12" ht="21.95" customHeight="1">
      <c r="A11" s="18"/>
    </row>
    <row r="12" spans="1:12" ht="21.95" customHeight="1">
      <c r="A12" s="18"/>
    </row>
    <row r="13" spans="1:12" ht="21.95" customHeight="1">
      <c r="A13" s="18"/>
    </row>
    <row r="14" spans="1:12" ht="33.950000000000003" customHeight="1">
      <c r="A14" s="18"/>
    </row>
    <row r="15" spans="1:12" ht="15" customHeight="1">
      <c r="A15" s="18"/>
    </row>
    <row r="17" ht="68.099999999999994" customHeight="1"/>
  </sheetData>
  <phoneticPr fontId="8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:C12"/>
  <sheetViews>
    <sheetView showGridLines="0" topLeftCell="C4" zoomScaleNormal="100" workbookViewId="0"/>
  </sheetViews>
  <sheetFormatPr defaultRowHeight="15"/>
  <cols>
    <col min="1" max="1" width="9.140625" style="75" hidden="1" customWidth="1"/>
    <col min="2" max="2" width="9.140625" style="76" hidden="1" customWidth="1"/>
    <col min="3" max="3" width="9.140625" style="241"/>
    <col min="4" max="16384" width="9.140625" style="76"/>
  </cols>
  <sheetData>
    <row r="1" spans="1:3" hidden="1"/>
    <row r="2" spans="1:3" hidden="1"/>
    <row r="3" spans="1:3" hidden="1"/>
    <row r="4" spans="1:3" ht="10.5" customHeight="1"/>
    <row r="5" spans="1:3" s="36" customFormat="1" ht="30" customHeight="1">
      <c r="A5" s="32"/>
      <c r="C5" s="242"/>
    </row>
    <row r="6" spans="1:3" s="36" customFormat="1" ht="15" customHeight="1">
      <c r="A6" s="32"/>
      <c r="C6" s="242"/>
    </row>
    <row r="7" spans="1:3" ht="6.95" customHeight="1"/>
    <row r="8" spans="1:3" ht="15" customHeight="1"/>
    <row r="9" spans="1:3" ht="45" customHeight="1"/>
    <row r="11" spans="1:3" ht="45" customHeight="1"/>
    <row r="12" spans="1:3" ht="15" customHeight="1"/>
  </sheetData>
  <pageMargins left="0.75" right="0.75" top="1" bottom="1" header="0.5" footer="0.5"/>
  <pageSetup paperSize="9" orientation="portrait" verticalDpi="300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>
    <row r="1" spans="1:1">
      <c r="A1" s="276"/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4">
    <tabColor indexed="47"/>
  </sheetPr>
  <dimension ref="A1:Q16"/>
  <sheetViews>
    <sheetView showGridLines="0" topLeftCell="C6" zoomScaleNormal="100" workbookViewId="0"/>
  </sheetViews>
  <sheetFormatPr defaultRowHeight="15"/>
  <cols>
    <col min="1" max="2" width="9.140625" style="7" hidden="1" customWidth="1"/>
    <col min="3" max="3" width="3.7109375" style="42" customWidth="1"/>
    <col min="4" max="16" width="9.140625" style="7"/>
    <col min="17" max="17" width="9.140625" style="244"/>
    <col min="18" max="16384" width="9.140625" style="7"/>
  </cols>
  <sheetData>
    <row r="1" spans="3:17" s="78" customFormat="1" hidden="1">
      <c r="C1" s="77"/>
      <c r="Q1" s="243"/>
    </row>
    <row r="2" spans="3:17" s="78" customFormat="1" hidden="1">
      <c r="C2" s="77"/>
      <c r="Q2" s="243"/>
    </row>
    <row r="3" spans="3:17" s="78" customFormat="1" hidden="1">
      <c r="C3" s="77"/>
      <c r="Q3" s="243"/>
    </row>
    <row r="4" spans="3:17" s="78" customFormat="1" hidden="1">
      <c r="C4" s="77"/>
      <c r="Q4" s="243"/>
    </row>
    <row r="5" spans="3:17" s="78" customFormat="1" hidden="1">
      <c r="C5" s="77"/>
      <c r="Q5" s="243"/>
    </row>
    <row r="6" spans="3:17" s="78" customFormat="1" ht="10.5" customHeight="1">
      <c r="C6" s="79"/>
      <c r="Q6" s="243"/>
    </row>
    <row r="7" spans="3:17" s="78" customFormat="1" ht="20.100000000000001" customHeight="1">
      <c r="C7" s="79"/>
      <c r="Q7" s="243"/>
    </row>
    <row r="8" spans="3:17" s="78" customFormat="1" ht="15" customHeight="1">
      <c r="C8" s="79"/>
      <c r="Q8" s="243"/>
    </row>
    <row r="9" spans="3:17" s="78" customFormat="1" ht="6.95" customHeight="1">
      <c r="C9" s="79"/>
      <c r="Q9" s="243"/>
    </row>
    <row r="10" spans="3:17" s="78" customFormat="1" ht="22.5" customHeight="1">
      <c r="C10" s="79"/>
      <c r="Q10" s="243"/>
    </row>
    <row r="11" spans="3:17" s="78" customFormat="1" ht="11.25" customHeight="1">
      <c r="C11" s="79"/>
      <c r="Q11" s="243"/>
    </row>
    <row r="12" spans="3:17" s="78" customFormat="1" ht="15" hidden="1" customHeight="1">
      <c r="C12" s="79"/>
      <c r="Q12" s="243"/>
    </row>
    <row r="13" spans="3:17" s="78" customFormat="1" ht="14.1" customHeight="1">
      <c r="C13" s="82"/>
      <c r="Q13" s="243"/>
    </row>
    <row r="14" spans="3:17" s="78" customFormat="1" ht="15" customHeight="1">
      <c r="C14" s="79"/>
      <c r="Q14" s="243"/>
    </row>
    <row r="15" spans="3:17" s="78" customFormat="1" ht="11.25" customHeight="1">
      <c r="C15" s="77"/>
      <c r="Q15" s="243"/>
    </row>
    <row r="16" spans="3:17" s="78" customFormat="1">
      <c r="C16" s="77"/>
      <c r="D16" s="84"/>
      <c r="E16" s="84"/>
      <c r="Q16" s="243"/>
    </row>
  </sheetData>
  <hyperlinks>
    <hyperlink ref="D11" location="'Ссылки на публикации'!$H$11" tooltip="Кликните по гиперссылке, чтобы перейти на сайт организации или отредактировать её" display="апренрнер"/>
    <hyperlink ref="E11" location="'Ссылки на публикации'!$I$11" tooltip="Кликните по гиперссылке, чтобы перейти на сайт организации или отредактировать её" display="екркерекрер"/>
    <hyperlink ref="D13" location="'Ссылки на публикации'!$H$13" tooltip="Кликните по гиперссылке, чтобы перейти на сайт организации или отредактировать её" display="керкеркерр"/>
    <hyperlink ref="E13" location="'Ссылки на публикации'!$I$13" tooltip="Кликните по гиперссылке, чтобы перейти на сайт организации или отредактировать её" display="керкеркркеркер"/>
  </hyperlinks>
  <pageMargins left="0.75" right="0.75" top="1" bottom="1" header="0.5" footer="0.5"/>
  <pageSetup paperSize="9" orientation="portrait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:N27"/>
  <sheetViews>
    <sheetView showGridLines="0" topLeftCell="C3" zoomScaleNormal="100" workbookViewId="0"/>
  </sheetViews>
  <sheetFormatPr defaultRowHeight="11.25"/>
  <cols>
    <col min="1" max="1" width="6.42578125" style="206" hidden="1" customWidth="1"/>
    <col min="2" max="2" width="2" style="206" hidden="1" customWidth="1"/>
    <col min="3" max="14" width="9.140625" style="207"/>
    <col min="15" max="16384" width="9.140625" style="206"/>
  </cols>
  <sheetData>
    <row r="1" spans="1:14" hidden="1"/>
    <row r="2" spans="1:14" hidden="1"/>
    <row r="3" spans="1:14" ht="10.5" customHeight="1"/>
    <row r="4" spans="1:14" ht="27" customHeight="1">
      <c r="A4" s="208"/>
      <c r="B4" s="208"/>
    </row>
    <row r="5" spans="1:14" s="210" customFormat="1" ht="15">
      <c r="A5" s="208"/>
      <c r="B5" s="208"/>
      <c r="C5" s="209"/>
      <c r="D5" s="209"/>
      <c r="E5" s="209"/>
      <c r="F5" s="209"/>
      <c r="G5" s="209"/>
      <c r="H5" s="209"/>
      <c r="I5" s="209"/>
      <c r="J5" s="209"/>
      <c r="K5" s="209"/>
      <c r="L5" s="209"/>
      <c r="M5" s="209"/>
      <c r="N5" s="209"/>
    </row>
    <row r="6" spans="1:14" s="211" customFormat="1" ht="3" customHeight="1">
      <c r="A6" s="456"/>
      <c r="B6" s="456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</row>
    <row r="7" spans="1:14" ht="3.75" customHeight="1">
      <c r="A7" s="456"/>
      <c r="B7" s="456"/>
    </row>
    <row r="8" spans="1:14" ht="0.2" customHeight="1">
      <c r="B8" s="344"/>
    </row>
    <row r="9" spans="1:14" ht="0.2" customHeight="1">
      <c r="B9" s="344"/>
    </row>
    <row r="10" spans="1:14" ht="0.2" customHeight="1">
      <c r="B10" s="344"/>
    </row>
    <row r="11" spans="1:14" ht="6" hidden="1" customHeight="1">
      <c r="B11" s="344"/>
    </row>
    <row r="12" spans="1:14" ht="20.25" hidden="1" customHeight="1">
      <c r="A12" s="163"/>
      <c r="B12" s="344"/>
    </row>
    <row r="13" spans="1:14" ht="20.25" hidden="1" customHeight="1">
      <c r="B13" s="344"/>
    </row>
    <row r="14" spans="1:14" ht="6" hidden="1" customHeight="1">
      <c r="B14" s="345"/>
    </row>
    <row r="15" spans="1:14" ht="3" customHeight="1"/>
    <row r="16" spans="1:14" ht="0.2" customHeight="1"/>
    <row r="17" spans="1:14" s="210" customFormat="1" ht="0.2" customHeight="1">
      <c r="A17" s="213"/>
      <c r="B17" s="213"/>
      <c r="C17" s="209"/>
      <c r="D17" s="209"/>
      <c r="E17" s="209"/>
      <c r="F17" s="209"/>
      <c r="G17" s="209"/>
      <c r="H17" s="209"/>
      <c r="I17" s="209"/>
      <c r="J17" s="209"/>
      <c r="K17" s="209"/>
      <c r="L17" s="209"/>
      <c r="M17" s="209"/>
      <c r="N17" s="209"/>
    </row>
    <row r="18" spans="1:14" ht="23.25" customHeight="1">
      <c r="A18" s="446"/>
      <c r="B18" s="163"/>
    </row>
    <row r="19" spans="1:14" ht="23.25" customHeight="1">
      <c r="A19" s="446"/>
      <c r="B19" s="165"/>
    </row>
    <row r="20" spans="1:14" s="168" customFormat="1" ht="14.25" customHeight="1">
      <c r="A20" s="74"/>
      <c r="B20" s="74"/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</row>
    <row r="21" spans="1:14" hidden="1">
      <c r="A21" s="214"/>
      <c r="B21" s="167"/>
    </row>
    <row r="22" spans="1:14" s="161" customFormat="1" ht="15" customHeight="1">
      <c r="A22" s="56"/>
      <c r="B22" s="56"/>
      <c r="C22" s="162"/>
      <c r="D22" s="162"/>
      <c r="E22" s="162"/>
      <c r="F22" s="162"/>
      <c r="G22" s="162"/>
      <c r="H22" s="162"/>
      <c r="I22" s="162"/>
      <c r="J22" s="162"/>
      <c r="K22" s="162"/>
      <c r="L22" s="162"/>
      <c r="M22" s="162"/>
      <c r="N22" s="162"/>
    </row>
    <row r="23" spans="1:14" s="161" customFormat="1" ht="15" customHeight="1">
      <c r="A23" s="56"/>
      <c r="B23" s="56"/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</row>
    <row r="24" spans="1:14" s="161" customFormat="1" ht="15" customHeight="1">
      <c r="A24" s="56"/>
      <c r="B24" s="56"/>
      <c r="C24" s="162"/>
      <c r="D24" s="162"/>
      <c r="E24" s="162"/>
      <c r="F24" s="162"/>
      <c r="G24" s="162"/>
      <c r="H24" s="162"/>
      <c r="I24" s="162"/>
      <c r="J24" s="162"/>
      <c r="K24" s="162"/>
      <c r="L24" s="162"/>
      <c r="M24" s="162"/>
      <c r="N24" s="162"/>
    </row>
    <row r="25" spans="1:14" ht="15" customHeight="1">
      <c r="A25" s="215"/>
      <c r="B25" s="186"/>
    </row>
    <row r="26" spans="1:14" ht="15" customHeight="1"/>
    <row r="27" spans="1:14" ht="15" customHeight="1"/>
  </sheetData>
  <mergeCells count="2">
    <mergeCell ref="A6:B7"/>
    <mergeCell ref="A18:A19"/>
  </mergeCells>
  <pageMargins left="0.7" right="0.7" top="0.75" bottom="0.75" header="0.3" footer="0.3"/>
  <pageSetup paperSize="9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9">
    <tabColor indexed="47"/>
  </sheetPr>
  <dimension ref="A1:A424"/>
  <sheetViews>
    <sheetView showGridLines="0" zoomScaleNormal="100" workbookViewId="0"/>
  </sheetViews>
  <sheetFormatPr defaultRowHeight="11.25"/>
  <cols>
    <col min="1" max="16384" width="9.140625" style="306"/>
  </cols>
  <sheetData>
    <row r="1" spans="1:1">
      <c r="A1" s="305"/>
    </row>
    <row r="12" spans="1:1" ht="14.2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ageMargins left="0.75" right="0.75" top="1" bottom="1" header="0.5" footer="0.5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149"/>
  </cols>
  <sheetData/>
  <pageMargins left="0.75" right="0.75" top="1" bottom="1" header="0.5" footer="0.5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gion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R_LIST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/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11"/>
  <sheetViews>
    <sheetView showGridLines="0" zoomScaleNormal="100" workbookViewId="0"/>
  </sheetViews>
  <sheetFormatPr defaultRowHeight="11.25"/>
  <cols>
    <col min="1" max="1" width="9.140625" style="35"/>
    <col min="2" max="2" width="65.28515625" style="35" customWidth="1"/>
    <col min="3" max="3" width="41" style="35" customWidth="1"/>
    <col min="4" max="16384" width="9.140625" style="35"/>
  </cols>
  <sheetData>
    <row r="1" spans="1:2">
      <c r="A1" s="35" t="s">
        <v>109</v>
      </c>
      <c r="B1" s="35" t="s">
        <v>110</v>
      </c>
    </row>
    <row r="2" spans="1:2">
      <c r="A2" s="35">
        <v>4190064</v>
      </c>
      <c r="B2" s="35" t="s">
        <v>372</v>
      </c>
    </row>
    <row r="3" spans="1:2">
      <c r="A3" s="35">
        <v>4190065</v>
      </c>
      <c r="B3" s="35" t="s">
        <v>373</v>
      </c>
    </row>
    <row r="4" spans="1:2">
      <c r="A4" s="35">
        <v>4190066</v>
      </c>
      <c r="B4" s="35" t="s">
        <v>374</v>
      </c>
    </row>
    <row r="5" spans="1:2">
      <c r="A5" s="35">
        <v>4190067</v>
      </c>
      <c r="B5" s="35" t="s">
        <v>375</v>
      </c>
    </row>
    <row r="6" spans="1:2">
      <c r="A6" s="35">
        <v>4190068</v>
      </c>
      <c r="B6" s="35" t="s">
        <v>376</v>
      </c>
    </row>
    <row r="7" spans="1:2">
      <c r="A7" s="35">
        <v>4190069</v>
      </c>
      <c r="B7" s="35" t="s">
        <v>377</v>
      </c>
    </row>
    <row r="8" spans="1:2">
      <c r="A8" s="35">
        <v>4190070</v>
      </c>
      <c r="B8" s="35" t="s">
        <v>378</v>
      </c>
    </row>
    <row r="9" spans="1:2">
      <c r="A9" s="35">
        <v>4190071</v>
      </c>
      <c r="B9" s="35" t="s">
        <v>379</v>
      </c>
    </row>
    <row r="10" spans="1:2">
      <c r="A10" s="35">
        <v>4190072</v>
      </c>
      <c r="B10" s="35" t="s">
        <v>380</v>
      </c>
    </row>
    <row r="11" spans="1:2">
      <c r="A11" s="35">
        <v>4190073</v>
      </c>
      <c r="B11" s="35" t="s">
        <v>381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RowHeight="12.75"/>
  <cols>
    <col min="1" max="16384" width="9.140625" style="34"/>
  </cols>
  <sheetData/>
  <pageMargins left="0.75" right="0.75" top="1" bottom="1" header="0.5" footer="0.5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OrgData">
    <tabColor indexed="47"/>
  </sheetPr>
  <dimension ref="F34:F41"/>
  <sheetViews>
    <sheetView showGridLines="0" zoomScaleNormal="100" workbookViewId="0"/>
  </sheetViews>
  <sheetFormatPr defaultRowHeight="12.75"/>
  <cols>
    <col min="1" max="16384" width="9.140625" style="34"/>
  </cols>
  <sheetData>
    <row r="34" spans="6:6">
      <c r="F34" s="41"/>
    </row>
    <row r="35" spans="6:6">
      <c r="F35" s="41"/>
    </row>
    <row r="38" spans="6:6">
      <c r="F38" s="52"/>
    </row>
    <row r="39" spans="6:6">
      <c r="F39" s="52"/>
    </row>
    <row r="40" spans="6:6">
      <c r="F40" s="52"/>
    </row>
    <row r="41" spans="6:6">
      <c r="F41" s="52"/>
    </row>
  </sheetData>
  <dataValidations count="1">
    <dataValidation type="textLength" operator="lessThanOrEqual" allowBlank="1" showInputMessage="1" showErrorMessage="1" errorTitle="Ошибка" error="Допускается ввод не более 900 символов!" sqref="F34:F35 F38:F41">
      <formula1>900</formula1>
    </dataValidation>
  </dataValidations>
  <pageMargins left="0.75" right="0.75" top="1" bottom="1" header="0.5" footer="0.5"/>
  <pageSetup paperSize="9" orientation="portrait" verticalDpi="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RowHeight="11.25"/>
  <cols>
    <col min="1" max="1" width="9.140625" style="8"/>
    <col min="2" max="16384" width="9.140625" style="9"/>
  </cols>
  <sheetData/>
  <sheetProtection formatColumns="0" formatRows="0"/>
  <phoneticPr fontId="5" type="noConversion"/>
  <pageMargins left="0.75" right="0.75" top="1" bottom="1" header="0.5" footer="0.5"/>
  <pageSetup paperSize="9" orientation="portrait" r:id="rId1"/>
  <headerFooter alignWithMargins="0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RowHeight="11.25"/>
  <cols>
    <col min="1" max="26" width="9.140625" style="2"/>
    <col min="27" max="36" width="9.140625" style="3"/>
    <col min="37" max="16384" width="9.140625" style="2"/>
  </cols>
  <sheetData/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84"/>
  <sheetViews>
    <sheetView showGridLines="0" zoomScaleNormal="100" workbookViewId="0"/>
  </sheetViews>
  <sheetFormatPr defaultRowHeight="11.25"/>
  <cols>
    <col min="1" max="1" width="11.5703125" style="111" customWidth="1"/>
    <col min="2" max="3" width="9.140625" style="111"/>
    <col min="4" max="4" width="13" style="111" customWidth="1"/>
    <col min="5" max="5" width="9.140625" style="111"/>
    <col min="6" max="6" width="15.28515625" style="111" customWidth="1"/>
    <col min="7" max="7" width="20" style="111" customWidth="1"/>
    <col min="8" max="8" width="26.85546875" style="111" customWidth="1"/>
    <col min="9" max="9" width="12.28515625" style="111" customWidth="1"/>
    <col min="10" max="16384" width="9.140625" style="111"/>
  </cols>
  <sheetData>
    <row r="1" spans="1:10">
      <c r="A1" s="111" t="s">
        <v>683</v>
      </c>
      <c r="B1" s="111" t="s">
        <v>383</v>
      </c>
      <c r="C1" s="111" t="s">
        <v>384</v>
      </c>
      <c r="D1" s="111" t="s">
        <v>385</v>
      </c>
      <c r="E1" s="111" t="s">
        <v>386</v>
      </c>
      <c r="F1" s="111" t="s">
        <v>387</v>
      </c>
      <c r="G1" s="111" t="s">
        <v>388</v>
      </c>
      <c r="H1" s="111" t="s">
        <v>389</v>
      </c>
      <c r="I1" s="111" t="s">
        <v>390</v>
      </c>
    </row>
    <row r="2" spans="1:10">
      <c r="A2" s="111">
        <v>1</v>
      </c>
      <c r="B2" s="111" t="s">
        <v>391</v>
      </c>
      <c r="C2" s="111" t="s">
        <v>317</v>
      </c>
      <c r="D2" s="111" t="s">
        <v>392</v>
      </c>
      <c r="E2" s="111" t="s">
        <v>393</v>
      </c>
      <c r="F2" s="111" t="s">
        <v>394</v>
      </c>
      <c r="G2" s="111" t="s">
        <v>395</v>
      </c>
      <c r="J2" s="111" t="s">
        <v>684</v>
      </c>
    </row>
    <row r="3" spans="1:10">
      <c r="A3" s="111">
        <v>2</v>
      </c>
      <c r="B3" s="111" t="s">
        <v>391</v>
      </c>
      <c r="C3" s="111" t="s">
        <v>317</v>
      </c>
      <c r="D3" s="111" t="s">
        <v>396</v>
      </c>
      <c r="E3" s="111" t="s">
        <v>397</v>
      </c>
      <c r="F3" s="111" t="s">
        <v>398</v>
      </c>
      <c r="G3" s="111" t="s">
        <v>399</v>
      </c>
      <c r="J3" s="111" t="s">
        <v>684</v>
      </c>
    </row>
    <row r="4" spans="1:10">
      <c r="A4" s="111">
        <v>3</v>
      </c>
      <c r="B4" s="111" t="s">
        <v>391</v>
      </c>
      <c r="C4" s="111" t="s">
        <v>317</v>
      </c>
      <c r="D4" s="111" t="s">
        <v>400</v>
      </c>
      <c r="E4" s="111" t="s">
        <v>401</v>
      </c>
      <c r="F4" s="111" t="s">
        <v>402</v>
      </c>
      <c r="G4" s="111" t="s">
        <v>403</v>
      </c>
      <c r="J4" s="111" t="s">
        <v>684</v>
      </c>
    </row>
    <row r="5" spans="1:10">
      <c r="A5" s="111">
        <v>4</v>
      </c>
      <c r="B5" s="111" t="s">
        <v>391</v>
      </c>
      <c r="C5" s="111" t="s">
        <v>317</v>
      </c>
      <c r="D5" s="111" t="s">
        <v>404</v>
      </c>
      <c r="E5" s="111" t="s">
        <v>405</v>
      </c>
      <c r="F5" s="111" t="s">
        <v>406</v>
      </c>
      <c r="G5" s="111" t="s">
        <v>407</v>
      </c>
      <c r="J5" s="111" t="s">
        <v>684</v>
      </c>
    </row>
    <row r="6" spans="1:10">
      <c r="A6" s="111">
        <v>5</v>
      </c>
      <c r="B6" s="111" t="s">
        <v>391</v>
      </c>
      <c r="C6" s="111" t="s">
        <v>317</v>
      </c>
      <c r="D6" s="111" t="s">
        <v>408</v>
      </c>
      <c r="E6" s="111" t="s">
        <v>409</v>
      </c>
      <c r="F6" s="111" t="s">
        <v>410</v>
      </c>
      <c r="G6" s="111" t="s">
        <v>411</v>
      </c>
      <c r="J6" s="111" t="s">
        <v>684</v>
      </c>
    </row>
    <row r="7" spans="1:10">
      <c r="A7" s="111">
        <v>6</v>
      </c>
      <c r="B7" s="111" t="s">
        <v>391</v>
      </c>
      <c r="C7" s="111" t="s">
        <v>317</v>
      </c>
      <c r="D7" s="111" t="s">
        <v>412</v>
      </c>
      <c r="E7" s="111" t="s">
        <v>413</v>
      </c>
      <c r="F7" s="111" t="s">
        <v>414</v>
      </c>
      <c r="G7" s="111" t="s">
        <v>415</v>
      </c>
      <c r="J7" s="111" t="s">
        <v>684</v>
      </c>
    </row>
    <row r="8" spans="1:10">
      <c r="A8" s="111">
        <v>7</v>
      </c>
      <c r="B8" s="111" t="s">
        <v>391</v>
      </c>
      <c r="C8" s="111" t="s">
        <v>317</v>
      </c>
      <c r="D8" s="111" t="s">
        <v>416</v>
      </c>
      <c r="E8" s="111" t="s">
        <v>417</v>
      </c>
      <c r="F8" s="111" t="s">
        <v>418</v>
      </c>
      <c r="G8" s="111" t="s">
        <v>419</v>
      </c>
      <c r="J8" s="111" t="s">
        <v>684</v>
      </c>
    </row>
    <row r="9" spans="1:10">
      <c r="A9" s="111">
        <v>8</v>
      </c>
      <c r="B9" s="111" t="s">
        <v>391</v>
      </c>
      <c r="C9" s="111" t="s">
        <v>317</v>
      </c>
      <c r="D9" s="111" t="s">
        <v>420</v>
      </c>
      <c r="E9" s="111" t="s">
        <v>421</v>
      </c>
      <c r="F9" s="111" t="s">
        <v>422</v>
      </c>
      <c r="G9" s="111" t="s">
        <v>407</v>
      </c>
      <c r="J9" s="111" t="s">
        <v>684</v>
      </c>
    </row>
    <row r="10" spans="1:10">
      <c r="A10" s="111">
        <v>9</v>
      </c>
      <c r="B10" s="111" t="s">
        <v>391</v>
      </c>
      <c r="C10" s="111" t="s">
        <v>317</v>
      </c>
      <c r="D10" s="111" t="s">
        <v>423</v>
      </c>
      <c r="E10" s="111" t="s">
        <v>424</v>
      </c>
      <c r="F10" s="111" t="s">
        <v>425</v>
      </c>
      <c r="G10" s="111" t="s">
        <v>415</v>
      </c>
      <c r="J10" s="111" t="s">
        <v>684</v>
      </c>
    </row>
    <row r="11" spans="1:10">
      <c r="A11" s="111">
        <v>10</v>
      </c>
      <c r="B11" s="111" t="s">
        <v>391</v>
      </c>
      <c r="C11" s="111" t="s">
        <v>317</v>
      </c>
      <c r="D11" s="111" t="s">
        <v>426</v>
      </c>
      <c r="E11" s="111" t="s">
        <v>427</v>
      </c>
      <c r="F11" s="111" t="s">
        <v>428</v>
      </c>
      <c r="G11" s="111" t="s">
        <v>429</v>
      </c>
      <c r="J11" s="111" t="s">
        <v>684</v>
      </c>
    </row>
    <row r="12" spans="1:10">
      <c r="A12" s="111">
        <v>11</v>
      </c>
      <c r="B12" s="111" t="s">
        <v>391</v>
      </c>
      <c r="C12" s="111" t="s">
        <v>317</v>
      </c>
      <c r="D12" s="111" t="s">
        <v>430</v>
      </c>
      <c r="E12" s="111" t="s">
        <v>431</v>
      </c>
      <c r="F12" s="111" t="s">
        <v>432</v>
      </c>
      <c r="G12" s="111" t="s">
        <v>395</v>
      </c>
      <c r="J12" s="111" t="s">
        <v>684</v>
      </c>
    </row>
    <row r="13" spans="1:10">
      <c r="A13" s="111">
        <v>12</v>
      </c>
      <c r="B13" s="111" t="s">
        <v>391</v>
      </c>
      <c r="C13" s="111" t="s">
        <v>317</v>
      </c>
      <c r="D13" s="111" t="s">
        <v>433</v>
      </c>
      <c r="E13" s="111" t="s">
        <v>434</v>
      </c>
      <c r="F13" s="111" t="s">
        <v>435</v>
      </c>
      <c r="G13" s="111" t="s">
        <v>436</v>
      </c>
      <c r="J13" s="111" t="s">
        <v>684</v>
      </c>
    </row>
    <row r="14" spans="1:10">
      <c r="A14" s="111">
        <v>13</v>
      </c>
      <c r="B14" s="111" t="s">
        <v>391</v>
      </c>
      <c r="C14" s="111" t="s">
        <v>317</v>
      </c>
      <c r="D14" s="111" t="s">
        <v>437</v>
      </c>
      <c r="E14" s="111" t="s">
        <v>438</v>
      </c>
      <c r="F14" s="111" t="s">
        <v>439</v>
      </c>
      <c r="G14" s="111" t="s">
        <v>440</v>
      </c>
      <c r="J14" s="111" t="s">
        <v>684</v>
      </c>
    </row>
    <row r="15" spans="1:10">
      <c r="A15" s="111">
        <v>14</v>
      </c>
      <c r="B15" s="111" t="s">
        <v>391</v>
      </c>
      <c r="C15" s="111" t="s">
        <v>317</v>
      </c>
      <c r="D15" s="111" t="s">
        <v>441</v>
      </c>
      <c r="E15" s="111" t="s">
        <v>442</v>
      </c>
      <c r="F15" s="111" t="s">
        <v>443</v>
      </c>
      <c r="G15" s="111" t="s">
        <v>444</v>
      </c>
      <c r="J15" s="111" t="s">
        <v>684</v>
      </c>
    </row>
    <row r="16" spans="1:10">
      <c r="A16" s="111">
        <v>15</v>
      </c>
      <c r="B16" s="111" t="s">
        <v>391</v>
      </c>
      <c r="C16" s="111" t="s">
        <v>317</v>
      </c>
      <c r="D16" s="111" t="s">
        <v>445</v>
      </c>
      <c r="E16" s="111" t="s">
        <v>446</v>
      </c>
      <c r="F16" s="111" t="s">
        <v>447</v>
      </c>
      <c r="G16" s="111" t="s">
        <v>448</v>
      </c>
      <c r="J16" s="111" t="s">
        <v>684</v>
      </c>
    </row>
    <row r="17" spans="1:10">
      <c r="A17" s="111">
        <v>16</v>
      </c>
      <c r="B17" s="111" t="s">
        <v>391</v>
      </c>
      <c r="C17" s="111" t="s">
        <v>317</v>
      </c>
      <c r="D17" s="111" t="s">
        <v>449</v>
      </c>
      <c r="E17" s="111" t="s">
        <v>450</v>
      </c>
      <c r="F17" s="111" t="s">
        <v>451</v>
      </c>
      <c r="G17" s="111" t="s">
        <v>452</v>
      </c>
      <c r="J17" s="111" t="s">
        <v>684</v>
      </c>
    </row>
    <row r="18" spans="1:10">
      <c r="A18" s="111">
        <v>17</v>
      </c>
      <c r="B18" s="111" t="s">
        <v>391</v>
      </c>
      <c r="C18" s="111" t="s">
        <v>317</v>
      </c>
      <c r="D18" s="111" t="s">
        <v>453</v>
      </c>
      <c r="E18" s="111" t="s">
        <v>454</v>
      </c>
      <c r="F18" s="111" t="s">
        <v>455</v>
      </c>
      <c r="G18" s="111" t="s">
        <v>456</v>
      </c>
      <c r="J18" s="111" t="s">
        <v>684</v>
      </c>
    </row>
    <row r="19" spans="1:10">
      <c r="A19" s="111">
        <v>18</v>
      </c>
      <c r="B19" s="111" t="s">
        <v>391</v>
      </c>
      <c r="C19" s="111" t="s">
        <v>317</v>
      </c>
      <c r="D19" s="111" t="s">
        <v>457</v>
      </c>
      <c r="E19" s="111" t="s">
        <v>458</v>
      </c>
      <c r="F19" s="111" t="s">
        <v>459</v>
      </c>
      <c r="G19" s="111" t="s">
        <v>460</v>
      </c>
      <c r="J19" s="111" t="s">
        <v>684</v>
      </c>
    </row>
    <row r="20" spans="1:10">
      <c r="A20" s="111">
        <v>19</v>
      </c>
      <c r="B20" s="111" t="s">
        <v>391</v>
      </c>
      <c r="C20" s="111" t="s">
        <v>317</v>
      </c>
      <c r="D20" s="111" t="s">
        <v>461</v>
      </c>
      <c r="E20" s="111" t="s">
        <v>462</v>
      </c>
      <c r="F20" s="111" t="s">
        <v>463</v>
      </c>
      <c r="G20" s="111" t="s">
        <v>464</v>
      </c>
      <c r="J20" s="111" t="s">
        <v>684</v>
      </c>
    </row>
    <row r="21" spans="1:10">
      <c r="A21" s="111">
        <v>20</v>
      </c>
      <c r="B21" s="111" t="s">
        <v>391</v>
      </c>
      <c r="C21" s="111" t="s">
        <v>317</v>
      </c>
      <c r="D21" s="111" t="s">
        <v>465</v>
      </c>
      <c r="E21" s="111" t="s">
        <v>466</v>
      </c>
      <c r="F21" s="111" t="s">
        <v>467</v>
      </c>
      <c r="G21" s="111" t="s">
        <v>419</v>
      </c>
      <c r="J21" s="111" t="s">
        <v>684</v>
      </c>
    </row>
    <row r="22" spans="1:10">
      <c r="A22" s="111">
        <v>21</v>
      </c>
      <c r="B22" s="111" t="s">
        <v>391</v>
      </c>
      <c r="C22" s="111" t="s">
        <v>317</v>
      </c>
      <c r="D22" s="111" t="s">
        <v>468</v>
      </c>
      <c r="E22" s="111" t="s">
        <v>469</v>
      </c>
      <c r="F22" s="111" t="s">
        <v>470</v>
      </c>
      <c r="G22" s="111" t="s">
        <v>419</v>
      </c>
      <c r="J22" s="111" t="s">
        <v>684</v>
      </c>
    </row>
    <row r="23" spans="1:10">
      <c r="A23" s="111">
        <v>22</v>
      </c>
      <c r="B23" s="111" t="s">
        <v>391</v>
      </c>
      <c r="C23" s="111" t="s">
        <v>317</v>
      </c>
      <c r="D23" s="111" t="s">
        <v>471</v>
      </c>
      <c r="E23" s="111" t="s">
        <v>472</v>
      </c>
      <c r="F23" s="111" t="s">
        <v>473</v>
      </c>
      <c r="G23" s="111" t="s">
        <v>474</v>
      </c>
      <c r="J23" s="111" t="s">
        <v>684</v>
      </c>
    </row>
    <row r="24" spans="1:10">
      <c r="A24" s="111">
        <v>23</v>
      </c>
      <c r="B24" s="111" t="s">
        <v>391</v>
      </c>
      <c r="C24" s="111" t="s">
        <v>317</v>
      </c>
      <c r="D24" s="111" t="s">
        <v>475</v>
      </c>
      <c r="E24" s="111" t="s">
        <v>476</v>
      </c>
      <c r="F24" s="111" t="s">
        <v>477</v>
      </c>
      <c r="G24" s="111" t="s">
        <v>478</v>
      </c>
      <c r="J24" s="111" t="s">
        <v>684</v>
      </c>
    </row>
    <row r="25" spans="1:10">
      <c r="A25" s="111">
        <v>24</v>
      </c>
      <c r="B25" s="111" t="s">
        <v>391</v>
      </c>
      <c r="C25" s="111" t="s">
        <v>317</v>
      </c>
      <c r="D25" s="111" t="s">
        <v>479</v>
      </c>
      <c r="E25" s="111" t="s">
        <v>480</v>
      </c>
      <c r="F25" s="111" t="s">
        <v>481</v>
      </c>
      <c r="G25" s="111" t="s">
        <v>482</v>
      </c>
      <c r="J25" s="111" t="s">
        <v>684</v>
      </c>
    </row>
    <row r="26" spans="1:10">
      <c r="A26" s="111">
        <v>25</v>
      </c>
      <c r="B26" s="111" t="s">
        <v>391</v>
      </c>
      <c r="C26" s="111" t="s">
        <v>317</v>
      </c>
      <c r="D26" s="111" t="s">
        <v>483</v>
      </c>
      <c r="E26" s="111" t="s">
        <v>484</v>
      </c>
      <c r="F26" s="111" t="s">
        <v>485</v>
      </c>
      <c r="G26" s="111" t="s">
        <v>486</v>
      </c>
      <c r="J26" s="111" t="s">
        <v>684</v>
      </c>
    </row>
    <row r="27" spans="1:10">
      <c r="A27" s="111">
        <v>26</v>
      </c>
      <c r="B27" s="111" t="s">
        <v>391</v>
      </c>
      <c r="C27" s="111" t="s">
        <v>317</v>
      </c>
      <c r="D27" s="111" t="s">
        <v>487</v>
      </c>
      <c r="E27" s="111" t="s">
        <v>488</v>
      </c>
      <c r="F27" s="111" t="s">
        <v>489</v>
      </c>
      <c r="G27" s="111" t="s">
        <v>490</v>
      </c>
      <c r="J27" s="111" t="s">
        <v>684</v>
      </c>
    </row>
    <row r="28" spans="1:10">
      <c r="A28" s="111">
        <v>27</v>
      </c>
      <c r="B28" s="111" t="s">
        <v>391</v>
      </c>
      <c r="C28" s="111" t="s">
        <v>317</v>
      </c>
      <c r="D28" s="111" t="s">
        <v>491</v>
      </c>
      <c r="E28" s="111" t="s">
        <v>492</v>
      </c>
      <c r="F28" s="111" t="s">
        <v>489</v>
      </c>
      <c r="G28" s="111" t="s">
        <v>493</v>
      </c>
      <c r="J28" s="111" t="s">
        <v>684</v>
      </c>
    </row>
    <row r="29" spans="1:10">
      <c r="A29" s="111">
        <v>28</v>
      </c>
      <c r="B29" s="111" t="s">
        <v>391</v>
      </c>
      <c r="C29" s="111" t="s">
        <v>317</v>
      </c>
      <c r="D29" s="111" t="s">
        <v>494</v>
      </c>
      <c r="E29" s="111" t="s">
        <v>495</v>
      </c>
      <c r="F29" s="111" t="s">
        <v>496</v>
      </c>
      <c r="G29" s="111" t="s">
        <v>497</v>
      </c>
      <c r="J29" s="111" t="s">
        <v>684</v>
      </c>
    </row>
    <row r="30" spans="1:10">
      <c r="A30" s="111">
        <v>29</v>
      </c>
      <c r="B30" s="111" t="s">
        <v>391</v>
      </c>
      <c r="C30" s="111" t="s">
        <v>317</v>
      </c>
      <c r="D30" s="111" t="s">
        <v>498</v>
      </c>
      <c r="E30" s="111" t="s">
        <v>499</v>
      </c>
      <c r="F30" s="111" t="s">
        <v>500</v>
      </c>
      <c r="G30" s="111" t="s">
        <v>474</v>
      </c>
      <c r="J30" s="111" t="s">
        <v>684</v>
      </c>
    </row>
    <row r="31" spans="1:10">
      <c r="A31" s="111">
        <v>30</v>
      </c>
      <c r="B31" s="111" t="s">
        <v>391</v>
      </c>
      <c r="C31" s="111" t="s">
        <v>317</v>
      </c>
      <c r="D31" s="111" t="s">
        <v>501</v>
      </c>
      <c r="E31" s="111" t="s">
        <v>502</v>
      </c>
      <c r="F31" s="111" t="s">
        <v>447</v>
      </c>
      <c r="G31" s="111" t="s">
        <v>503</v>
      </c>
      <c r="J31" s="111" t="s">
        <v>684</v>
      </c>
    </row>
    <row r="32" spans="1:10">
      <c r="A32" s="111">
        <v>31</v>
      </c>
      <c r="B32" s="111" t="s">
        <v>391</v>
      </c>
      <c r="C32" s="111" t="s">
        <v>317</v>
      </c>
      <c r="D32" s="111" t="s">
        <v>504</v>
      </c>
      <c r="E32" s="111" t="s">
        <v>505</v>
      </c>
      <c r="F32" s="111" t="s">
        <v>506</v>
      </c>
      <c r="G32" s="111" t="s">
        <v>507</v>
      </c>
      <c r="J32" s="111" t="s">
        <v>684</v>
      </c>
    </row>
    <row r="33" spans="1:10">
      <c r="A33" s="111">
        <v>32</v>
      </c>
      <c r="B33" s="111" t="s">
        <v>391</v>
      </c>
      <c r="C33" s="111" t="s">
        <v>317</v>
      </c>
      <c r="D33" s="111" t="s">
        <v>508</v>
      </c>
      <c r="E33" s="111" t="s">
        <v>509</v>
      </c>
      <c r="F33" s="111" t="s">
        <v>510</v>
      </c>
      <c r="G33" s="111" t="s">
        <v>486</v>
      </c>
      <c r="J33" s="111" t="s">
        <v>684</v>
      </c>
    </row>
    <row r="34" spans="1:10">
      <c r="A34" s="111">
        <v>33</v>
      </c>
      <c r="B34" s="111" t="s">
        <v>391</v>
      </c>
      <c r="C34" s="111" t="s">
        <v>317</v>
      </c>
      <c r="D34" s="111" t="s">
        <v>511</v>
      </c>
      <c r="E34" s="111" t="s">
        <v>512</v>
      </c>
      <c r="F34" s="111" t="s">
        <v>513</v>
      </c>
      <c r="G34" s="111" t="s">
        <v>514</v>
      </c>
      <c r="J34" s="111" t="s">
        <v>684</v>
      </c>
    </row>
    <row r="35" spans="1:10">
      <c r="A35" s="111">
        <v>34</v>
      </c>
      <c r="B35" s="111" t="s">
        <v>391</v>
      </c>
      <c r="C35" s="111" t="s">
        <v>317</v>
      </c>
      <c r="D35" s="111" t="s">
        <v>515</v>
      </c>
      <c r="E35" s="111" t="s">
        <v>516</v>
      </c>
      <c r="F35" s="111" t="s">
        <v>517</v>
      </c>
      <c r="G35" s="111" t="s">
        <v>518</v>
      </c>
      <c r="J35" s="111" t="s">
        <v>684</v>
      </c>
    </row>
    <row r="36" spans="1:10">
      <c r="A36" s="111">
        <v>35</v>
      </c>
      <c r="B36" s="111" t="s">
        <v>391</v>
      </c>
      <c r="C36" s="111" t="s">
        <v>317</v>
      </c>
      <c r="D36" s="111" t="s">
        <v>519</v>
      </c>
      <c r="E36" s="111" t="s">
        <v>520</v>
      </c>
      <c r="F36" s="111" t="s">
        <v>521</v>
      </c>
      <c r="G36" s="111" t="s">
        <v>514</v>
      </c>
      <c r="J36" s="111" t="s">
        <v>684</v>
      </c>
    </row>
    <row r="37" spans="1:10">
      <c r="A37" s="111">
        <v>36</v>
      </c>
      <c r="B37" s="111" t="s">
        <v>391</v>
      </c>
      <c r="C37" s="111" t="s">
        <v>317</v>
      </c>
      <c r="D37" s="111" t="s">
        <v>522</v>
      </c>
      <c r="E37" s="111" t="s">
        <v>523</v>
      </c>
      <c r="F37" s="111" t="s">
        <v>524</v>
      </c>
      <c r="G37" s="111" t="s">
        <v>395</v>
      </c>
      <c r="J37" s="111" t="s">
        <v>684</v>
      </c>
    </row>
    <row r="38" spans="1:10">
      <c r="A38" s="111">
        <v>37</v>
      </c>
      <c r="B38" s="111" t="s">
        <v>391</v>
      </c>
      <c r="C38" s="111" t="s">
        <v>317</v>
      </c>
      <c r="D38" s="111" t="s">
        <v>525</v>
      </c>
      <c r="E38" s="111" t="s">
        <v>526</v>
      </c>
      <c r="F38" s="111" t="s">
        <v>527</v>
      </c>
      <c r="G38" s="111" t="s">
        <v>528</v>
      </c>
      <c r="J38" s="111" t="s">
        <v>684</v>
      </c>
    </row>
    <row r="39" spans="1:10">
      <c r="A39" s="111">
        <v>38</v>
      </c>
      <c r="B39" s="111" t="s">
        <v>391</v>
      </c>
      <c r="C39" s="111" t="s">
        <v>317</v>
      </c>
      <c r="D39" s="111" t="s">
        <v>529</v>
      </c>
      <c r="E39" s="111" t="s">
        <v>530</v>
      </c>
      <c r="F39" s="111" t="s">
        <v>531</v>
      </c>
      <c r="G39" s="111" t="s">
        <v>395</v>
      </c>
      <c r="J39" s="111" t="s">
        <v>684</v>
      </c>
    </row>
    <row r="40" spans="1:10">
      <c r="A40" s="111">
        <v>39</v>
      </c>
      <c r="B40" s="111" t="s">
        <v>391</v>
      </c>
      <c r="C40" s="111" t="s">
        <v>317</v>
      </c>
      <c r="D40" s="111" t="s">
        <v>532</v>
      </c>
      <c r="E40" s="111" t="s">
        <v>533</v>
      </c>
      <c r="F40" s="111" t="s">
        <v>534</v>
      </c>
      <c r="G40" s="111" t="s">
        <v>528</v>
      </c>
      <c r="J40" s="111" t="s">
        <v>684</v>
      </c>
    </row>
    <row r="41" spans="1:10">
      <c r="A41" s="111">
        <v>40</v>
      </c>
      <c r="B41" s="111" t="s">
        <v>391</v>
      </c>
      <c r="C41" s="111" t="s">
        <v>317</v>
      </c>
      <c r="D41" s="111" t="s">
        <v>535</v>
      </c>
      <c r="E41" s="111" t="s">
        <v>536</v>
      </c>
      <c r="F41" s="111" t="s">
        <v>537</v>
      </c>
      <c r="G41" s="111" t="s">
        <v>474</v>
      </c>
      <c r="J41" s="111" t="s">
        <v>684</v>
      </c>
    </row>
    <row r="42" spans="1:10">
      <c r="A42" s="111">
        <v>41</v>
      </c>
      <c r="B42" s="111" t="s">
        <v>391</v>
      </c>
      <c r="C42" s="111" t="s">
        <v>317</v>
      </c>
      <c r="D42" s="111" t="s">
        <v>538</v>
      </c>
      <c r="E42" s="111" t="s">
        <v>539</v>
      </c>
      <c r="F42" s="111" t="s">
        <v>540</v>
      </c>
      <c r="G42" s="111" t="s">
        <v>514</v>
      </c>
      <c r="J42" s="111" t="s">
        <v>684</v>
      </c>
    </row>
    <row r="43" spans="1:10">
      <c r="A43" s="111">
        <v>42</v>
      </c>
      <c r="B43" s="111" t="s">
        <v>391</v>
      </c>
      <c r="C43" s="111" t="s">
        <v>317</v>
      </c>
      <c r="D43" s="111" t="s">
        <v>541</v>
      </c>
      <c r="E43" s="111" t="s">
        <v>542</v>
      </c>
      <c r="F43" s="111" t="s">
        <v>543</v>
      </c>
      <c r="G43" s="111" t="s">
        <v>474</v>
      </c>
      <c r="J43" s="111" t="s">
        <v>684</v>
      </c>
    </row>
    <row r="44" spans="1:10">
      <c r="A44" s="111">
        <v>43</v>
      </c>
      <c r="B44" s="111" t="s">
        <v>391</v>
      </c>
      <c r="C44" s="111" t="s">
        <v>317</v>
      </c>
      <c r="D44" s="111" t="s">
        <v>544</v>
      </c>
      <c r="E44" s="111" t="s">
        <v>545</v>
      </c>
      <c r="F44" s="111" t="s">
        <v>546</v>
      </c>
      <c r="G44" s="111" t="s">
        <v>395</v>
      </c>
      <c r="J44" s="111" t="s">
        <v>684</v>
      </c>
    </row>
    <row r="45" spans="1:10">
      <c r="A45" s="111">
        <v>44</v>
      </c>
      <c r="B45" s="111" t="s">
        <v>391</v>
      </c>
      <c r="C45" s="111" t="s">
        <v>317</v>
      </c>
      <c r="D45" s="111" t="s">
        <v>547</v>
      </c>
      <c r="E45" s="111" t="s">
        <v>548</v>
      </c>
      <c r="F45" s="111" t="s">
        <v>549</v>
      </c>
      <c r="G45" s="111" t="s">
        <v>419</v>
      </c>
      <c r="I45" s="111" t="s">
        <v>550</v>
      </c>
      <c r="J45" s="111" t="s">
        <v>684</v>
      </c>
    </row>
    <row r="46" spans="1:10">
      <c r="A46" s="111">
        <v>45</v>
      </c>
      <c r="B46" s="111" t="s">
        <v>391</v>
      </c>
      <c r="C46" s="111" t="s">
        <v>317</v>
      </c>
      <c r="D46" s="111" t="s">
        <v>551</v>
      </c>
      <c r="E46" s="111" t="s">
        <v>552</v>
      </c>
      <c r="F46" s="111" t="s">
        <v>553</v>
      </c>
      <c r="G46" s="111" t="s">
        <v>395</v>
      </c>
      <c r="J46" s="111" t="s">
        <v>684</v>
      </c>
    </row>
    <row r="47" spans="1:10">
      <c r="A47" s="111">
        <v>46</v>
      </c>
      <c r="B47" s="111" t="s">
        <v>391</v>
      </c>
      <c r="C47" s="111" t="s">
        <v>317</v>
      </c>
      <c r="D47" s="111" t="s">
        <v>554</v>
      </c>
      <c r="E47" s="111" t="s">
        <v>555</v>
      </c>
      <c r="F47" s="111" t="s">
        <v>556</v>
      </c>
      <c r="G47" s="111" t="s">
        <v>395</v>
      </c>
      <c r="J47" s="111" t="s">
        <v>684</v>
      </c>
    </row>
    <row r="48" spans="1:10">
      <c r="A48" s="111">
        <v>47</v>
      </c>
      <c r="B48" s="111" t="s">
        <v>391</v>
      </c>
      <c r="C48" s="111" t="s">
        <v>317</v>
      </c>
      <c r="D48" s="111" t="s">
        <v>557</v>
      </c>
      <c r="E48" s="111" t="s">
        <v>558</v>
      </c>
      <c r="F48" s="111" t="s">
        <v>559</v>
      </c>
      <c r="G48" s="111" t="s">
        <v>560</v>
      </c>
      <c r="J48" s="111" t="s">
        <v>684</v>
      </c>
    </row>
    <row r="49" spans="1:10">
      <c r="A49" s="111">
        <v>48</v>
      </c>
      <c r="B49" s="111" t="s">
        <v>391</v>
      </c>
      <c r="C49" s="111" t="s">
        <v>317</v>
      </c>
      <c r="D49" s="111" t="s">
        <v>561</v>
      </c>
      <c r="E49" s="111" t="s">
        <v>562</v>
      </c>
      <c r="F49" s="111" t="s">
        <v>563</v>
      </c>
      <c r="G49" s="111" t="s">
        <v>419</v>
      </c>
      <c r="J49" s="111" t="s">
        <v>684</v>
      </c>
    </row>
    <row r="50" spans="1:10">
      <c r="A50" s="111">
        <v>49</v>
      </c>
      <c r="B50" s="111" t="s">
        <v>391</v>
      </c>
      <c r="C50" s="111" t="s">
        <v>317</v>
      </c>
      <c r="D50" s="111" t="s">
        <v>564</v>
      </c>
      <c r="E50" s="111" t="s">
        <v>565</v>
      </c>
      <c r="F50" s="111" t="s">
        <v>566</v>
      </c>
      <c r="G50" s="111" t="s">
        <v>567</v>
      </c>
      <c r="J50" s="111" t="s">
        <v>684</v>
      </c>
    </row>
    <row r="51" spans="1:10">
      <c r="A51" s="111">
        <v>50</v>
      </c>
      <c r="B51" s="111" t="s">
        <v>391</v>
      </c>
      <c r="C51" s="111" t="s">
        <v>317</v>
      </c>
      <c r="D51" s="111" t="s">
        <v>568</v>
      </c>
      <c r="E51" s="111" t="s">
        <v>569</v>
      </c>
      <c r="F51" s="111" t="s">
        <v>570</v>
      </c>
      <c r="G51" s="111" t="s">
        <v>395</v>
      </c>
      <c r="J51" s="111" t="s">
        <v>684</v>
      </c>
    </row>
    <row r="52" spans="1:10">
      <c r="A52" s="111">
        <v>51</v>
      </c>
      <c r="B52" s="111" t="s">
        <v>391</v>
      </c>
      <c r="C52" s="111" t="s">
        <v>317</v>
      </c>
      <c r="D52" s="111" t="s">
        <v>571</v>
      </c>
      <c r="E52" s="111" t="s">
        <v>572</v>
      </c>
      <c r="F52" s="111" t="s">
        <v>573</v>
      </c>
      <c r="G52" s="111" t="s">
        <v>419</v>
      </c>
      <c r="J52" s="111" t="s">
        <v>684</v>
      </c>
    </row>
    <row r="53" spans="1:10">
      <c r="A53" s="111">
        <v>52</v>
      </c>
      <c r="B53" s="111" t="s">
        <v>391</v>
      </c>
      <c r="C53" s="111" t="s">
        <v>317</v>
      </c>
      <c r="D53" s="111" t="s">
        <v>574</v>
      </c>
      <c r="E53" s="111" t="s">
        <v>575</v>
      </c>
      <c r="F53" s="111" t="s">
        <v>576</v>
      </c>
      <c r="G53" s="111" t="s">
        <v>577</v>
      </c>
      <c r="J53" s="111" t="s">
        <v>684</v>
      </c>
    </row>
    <row r="54" spans="1:10">
      <c r="A54" s="111">
        <v>53</v>
      </c>
      <c r="B54" s="111" t="s">
        <v>391</v>
      </c>
      <c r="C54" s="111" t="s">
        <v>317</v>
      </c>
      <c r="D54" s="111" t="s">
        <v>578</v>
      </c>
      <c r="E54" s="111" t="s">
        <v>579</v>
      </c>
      <c r="F54" s="111" t="s">
        <v>580</v>
      </c>
      <c r="G54" s="111" t="s">
        <v>419</v>
      </c>
      <c r="J54" s="111" t="s">
        <v>684</v>
      </c>
    </row>
    <row r="55" spans="1:10">
      <c r="A55" s="111">
        <v>54</v>
      </c>
      <c r="B55" s="111" t="s">
        <v>391</v>
      </c>
      <c r="C55" s="111" t="s">
        <v>317</v>
      </c>
      <c r="D55" s="111" t="s">
        <v>581</v>
      </c>
      <c r="E55" s="111" t="s">
        <v>582</v>
      </c>
      <c r="F55" s="111" t="s">
        <v>583</v>
      </c>
      <c r="G55" s="111" t="s">
        <v>474</v>
      </c>
      <c r="J55" s="111" t="s">
        <v>684</v>
      </c>
    </row>
    <row r="56" spans="1:10">
      <c r="A56" s="111">
        <v>55</v>
      </c>
      <c r="B56" s="111" t="s">
        <v>391</v>
      </c>
      <c r="C56" s="111" t="s">
        <v>317</v>
      </c>
      <c r="D56" s="111" t="s">
        <v>584</v>
      </c>
      <c r="E56" s="111" t="s">
        <v>585</v>
      </c>
      <c r="F56" s="111" t="s">
        <v>586</v>
      </c>
      <c r="G56" s="111" t="s">
        <v>474</v>
      </c>
      <c r="J56" s="111" t="s">
        <v>684</v>
      </c>
    </row>
    <row r="57" spans="1:10">
      <c r="A57" s="111">
        <v>56</v>
      </c>
      <c r="B57" s="111" t="s">
        <v>391</v>
      </c>
      <c r="C57" s="111" t="s">
        <v>317</v>
      </c>
      <c r="D57" s="111" t="s">
        <v>587</v>
      </c>
      <c r="E57" s="111" t="s">
        <v>588</v>
      </c>
      <c r="F57" s="111" t="s">
        <v>589</v>
      </c>
      <c r="G57" s="111" t="s">
        <v>407</v>
      </c>
      <c r="H57" s="111" t="s">
        <v>590</v>
      </c>
      <c r="J57" s="111" t="s">
        <v>684</v>
      </c>
    </row>
    <row r="58" spans="1:10">
      <c r="A58" s="111">
        <v>57</v>
      </c>
      <c r="B58" s="111" t="s">
        <v>391</v>
      </c>
      <c r="C58" s="111" t="s">
        <v>317</v>
      </c>
      <c r="D58" s="111" t="s">
        <v>591</v>
      </c>
      <c r="E58" s="111" t="s">
        <v>592</v>
      </c>
      <c r="F58" s="111" t="s">
        <v>593</v>
      </c>
      <c r="G58" s="111" t="s">
        <v>514</v>
      </c>
      <c r="J58" s="111" t="s">
        <v>684</v>
      </c>
    </row>
    <row r="59" spans="1:10">
      <c r="A59" s="111">
        <v>58</v>
      </c>
      <c r="B59" s="111" t="s">
        <v>391</v>
      </c>
      <c r="C59" s="111" t="s">
        <v>317</v>
      </c>
      <c r="D59" s="111" t="s">
        <v>594</v>
      </c>
      <c r="E59" s="111" t="s">
        <v>595</v>
      </c>
      <c r="F59" s="111" t="s">
        <v>596</v>
      </c>
      <c r="G59" s="111" t="s">
        <v>490</v>
      </c>
      <c r="J59" s="111" t="s">
        <v>684</v>
      </c>
    </row>
    <row r="60" spans="1:10">
      <c r="A60" s="111">
        <v>59</v>
      </c>
      <c r="B60" s="111" t="s">
        <v>391</v>
      </c>
      <c r="C60" s="111" t="s">
        <v>317</v>
      </c>
      <c r="D60" s="111" t="s">
        <v>597</v>
      </c>
      <c r="E60" s="111" t="s">
        <v>598</v>
      </c>
      <c r="F60" s="111" t="s">
        <v>599</v>
      </c>
      <c r="G60" s="111" t="s">
        <v>560</v>
      </c>
      <c r="H60" s="111" t="s">
        <v>590</v>
      </c>
      <c r="J60" s="111" t="s">
        <v>684</v>
      </c>
    </row>
    <row r="61" spans="1:10">
      <c r="A61" s="111">
        <v>60</v>
      </c>
      <c r="B61" s="111" t="s">
        <v>391</v>
      </c>
      <c r="C61" s="111" t="s">
        <v>317</v>
      </c>
      <c r="D61" s="111" t="s">
        <v>600</v>
      </c>
      <c r="E61" s="111" t="s">
        <v>601</v>
      </c>
      <c r="F61" s="111" t="s">
        <v>602</v>
      </c>
      <c r="G61" s="111" t="s">
        <v>560</v>
      </c>
      <c r="H61" s="111" t="s">
        <v>590</v>
      </c>
      <c r="J61" s="111" t="s">
        <v>684</v>
      </c>
    </row>
    <row r="62" spans="1:10">
      <c r="A62" s="111">
        <v>61</v>
      </c>
      <c r="B62" s="111" t="s">
        <v>391</v>
      </c>
      <c r="C62" s="111" t="s">
        <v>317</v>
      </c>
      <c r="D62" s="111" t="s">
        <v>603</v>
      </c>
      <c r="E62" s="111" t="s">
        <v>604</v>
      </c>
      <c r="F62" s="111" t="s">
        <v>402</v>
      </c>
      <c r="G62" s="111" t="s">
        <v>605</v>
      </c>
      <c r="H62" s="111" t="s">
        <v>606</v>
      </c>
      <c r="J62" s="111" t="s">
        <v>684</v>
      </c>
    </row>
    <row r="63" spans="1:10">
      <c r="A63" s="111">
        <v>62</v>
      </c>
      <c r="B63" s="111" t="s">
        <v>391</v>
      </c>
      <c r="C63" s="111" t="s">
        <v>317</v>
      </c>
      <c r="D63" s="111" t="s">
        <v>607</v>
      </c>
      <c r="E63" s="111" t="s">
        <v>608</v>
      </c>
      <c r="F63" s="111" t="s">
        <v>609</v>
      </c>
      <c r="G63" s="111" t="s">
        <v>610</v>
      </c>
      <c r="J63" s="111" t="s">
        <v>684</v>
      </c>
    </row>
    <row r="64" spans="1:10">
      <c r="A64" s="111">
        <v>63</v>
      </c>
      <c r="B64" s="111" t="s">
        <v>391</v>
      </c>
      <c r="C64" s="111" t="s">
        <v>317</v>
      </c>
      <c r="D64" s="111" t="s">
        <v>611</v>
      </c>
      <c r="E64" s="111" t="s">
        <v>612</v>
      </c>
      <c r="F64" s="111" t="s">
        <v>613</v>
      </c>
      <c r="G64" s="111" t="s">
        <v>614</v>
      </c>
      <c r="J64" s="111" t="s">
        <v>684</v>
      </c>
    </row>
    <row r="65" spans="1:10">
      <c r="A65" s="111">
        <v>64</v>
      </c>
      <c r="B65" s="111" t="s">
        <v>391</v>
      </c>
      <c r="C65" s="111" t="s">
        <v>317</v>
      </c>
      <c r="D65" s="111" t="s">
        <v>615</v>
      </c>
      <c r="E65" s="111" t="s">
        <v>616</v>
      </c>
      <c r="F65" s="111" t="s">
        <v>617</v>
      </c>
      <c r="G65" s="111" t="s">
        <v>618</v>
      </c>
      <c r="J65" s="111" t="s">
        <v>684</v>
      </c>
    </row>
    <row r="66" spans="1:10">
      <c r="A66" s="111">
        <v>65</v>
      </c>
      <c r="B66" s="111" t="s">
        <v>391</v>
      </c>
      <c r="C66" s="111" t="s">
        <v>317</v>
      </c>
      <c r="D66" s="111" t="s">
        <v>619</v>
      </c>
      <c r="E66" s="111" t="s">
        <v>620</v>
      </c>
      <c r="F66" s="111" t="s">
        <v>621</v>
      </c>
      <c r="G66" s="111" t="s">
        <v>395</v>
      </c>
      <c r="J66" s="111" t="s">
        <v>684</v>
      </c>
    </row>
    <row r="67" spans="1:10">
      <c r="A67" s="111">
        <v>66</v>
      </c>
      <c r="B67" s="111" t="s">
        <v>391</v>
      </c>
      <c r="C67" s="111" t="s">
        <v>317</v>
      </c>
      <c r="D67" s="111" t="s">
        <v>622</v>
      </c>
      <c r="E67" s="111" t="s">
        <v>623</v>
      </c>
      <c r="F67" s="111" t="s">
        <v>624</v>
      </c>
      <c r="G67" s="111" t="s">
        <v>395</v>
      </c>
      <c r="J67" s="111" t="s">
        <v>684</v>
      </c>
    </row>
    <row r="68" spans="1:10">
      <c r="A68" s="111">
        <v>67</v>
      </c>
      <c r="B68" s="111" t="s">
        <v>391</v>
      </c>
      <c r="C68" s="111" t="s">
        <v>317</v>
      </c>
      <c r="D68" s="111" t="s">
        <v>625</v>
      </c>
      <c r="E68" s="111" t="s">
        <v>626</v>
      </c>
      <c r="F68" s="111" t="s">
        <v>627</v>
      </c>
      <c r="G68" s="111" t="s">
        <v>478</v>
      </c>
      <c r="J68" s="111" t="s">
        <v>684</v>
      </c>
    </row>
    <row r="69" spans="1:10">
      <c r="A69" s="111">
        <v>68</v>
      </c>
      <c r="B69" s="111" t="s">
        <v>391</v>
      </c>
      <c r="C69" s="111" t="s">
        <v>317</v>
      </c>
      <c r="D69" s="111" t="s">
        <v>628</v>
      </c>
      <c r="E69" s="111" t="s">
        <v>629</v>
      </c>
      <c r="F69" s="111" t="s">
        <v>630</v>
      </c>
      <c r="G69" s="111" t="s">
        <v>631</v>
      </c>
      <c r="H69" s="111" t="s">
        <v>632</v>
      </c>
      <c r="J69" s="111" t="s">
        <v>684</v>
      </c>
    </row>
    <row r="70" spans="1:10">
      <c r="A70" s="111">
        <v>69</v>
      </c>
      <c r="B70" s="111" t="s">
        <v>391</v>
      </c>
      <c r="C70" s="111" t="s">
        <v>317</v>
      </c>
      <c r="D70" s="111" t="s">
        <v>633</v>
      </c>
      <c r="E70" s="111" t="s">
        <v>634</v>
      </c>
      <c r="F70" s="111" t="s">
        <v>635</v>
      </c>
      <c r="G70" s="111" t="s">
        <v>419</v>
      </c>
      <c r="J70" s="111" t="s">
        <v>684</v>
      </c>
    </row>
    <row r="71" spans="1:10">
      <c r="A71" s="111">
        <v>70</v>
      </c>
      <c r="B71" s="111" t="s">
        <v>391</v>
      </c>
      <c r="C71" s="111" t="s">
        <v>317</v>
      </c>
      <c r="D71" s="111" t="s">
        <v>636</v>
      </c>
      <c r="E71" s="111" t="s">
        <v>637</v>
      </c>
      <c r="F71" s="111" t="s">
        <v>638</v>
      </c>
      <c r="G71" s="111" t="s">
        <v>395</v>
      </c>
      <c r="J71" s="111" t="s">
        <v>684</v>
      </c>
    </row>
    <row r="72" spans="1:10">
      <c r="A72" s="111">
        <v>71</v>
      </c>
      <c r="B72" s="111" t="s">
        <v>391</v>
      </c>
      <c r="C72" s="111" t="s">
        <v>317</v>
      </c>
      <c r="D72" s="111" t="s">
        <v>639</v>
      </c>
      <c r="E72" s="111" t="s">
        <v>640</v>
      </c>
      <c r="F72" s="111" t="s">
        <v>641</v>
      </c>
      <c r="G72" s="111" t="s">
        <v>642</v>
      </c>
      <c r="J72" s="111" t="s">
        <v>684</v>
      </c>
    </row>
    <row r="73" spans="1:10">
      <c r="A73" s="111">
        <v>72</v>
      </c>
      <c r="B73" s="111" t="s">
        <v>391</v>
      </c>
      <c r="C73" s="111" t="s">
        <v>317</v>
      </c>
      <c r="D73" s="111" t="s">
        <v>643</v>
      </c>
      <c r="E73" s="111" t="s">
        <v>644</v>
      </c>
      <c r="F73" s="111" t="s">
        <v>645</v>
      </c>
      <c r="G73" s="111" t="s">
        <v>474</v>
      </c>
      <c r="J73" s="111" t="s">
        <v>684</v>
      </c>
    </row>
    <row r="74" spans="1:10">
      <c r="A74" s="111">
        <v>73</v>
      </c>
      <c r="B74" s="111" t="s">
        <v>391</v>
      </c>
      <c r="C74" s="111" t="s">
        <v>317</v>
      </c>
      <c r="D74" s="111" t="s">
        <v>646</v>
      </c>
      <c r="E74" s="111" t="s">
        <v>647</v>
      </c>
      <c r="F74" s="111" t="s">
        <v>648</v>
      </c>
      <c r="G74" s="111" t="s">
        <v>649</v>
      </c>
      <c r="J74" s="111" t="s">
        <v>684</v>
      </c>
    </row>
    <row r="75" spans="1:10">
      <c r="A75" s="111">
        <v>74</v>
      </c>
      <c r="B75" s="111" t="s">
        <v>391</v>
      </c>
      <c r="C75" s="111" t="s">
        <v>317</v>
      </c>
      <c r="D75" s="111" t="s">
        <v>650</v>
      </c>
      <c r="E75" s="111" t="s">
        <v>651</v>
      </c>
      <c r="F75" s="111" t="s">
        <v>652</v>
      </c>
      <c r="G75" s="111" t="s">
        <v>653</v>
      </c>
      <c r="J75" s="111" t="s">
        <v>684</v>
      </c>
    </row>
    <row r="76" spans="1:10">
      <c r="A76" s="111">
        <v>75</v>
      </c>
      <c r="B76" s="111" t="s">
        <v>391</v>
      </c>
      <c r="C76" s="111" t="s">
        <v>317</v>
      </c>
      <c r="D76" s="111" t="s">
        <v>654</v>
      </c>
      <c r="E76" s="111" t="s">
        <v>655</v>
      </c>
      <c r="F76" s="111" t="s">
        <v>656</v>
      </c>
      <c r="G76" s="111" t="s">
        <v>657</v>
      </c>
      <c r="J76" s="111" t="s">
        <v>684</v>
      </c>
    </row>
    <row r="77" spans="1:10">
      <c r="A77" s="111">
        <v>76</v>
      </c>
      <c r="B77" s="111" t="s">
        <v>391</v>
      </c>
      <c r="C77" s="111" t="s">
        <v>317</v>
      </c>
      <c r="D77" s="111" t="s">
        <v>658</v>
      </c>
      <c r="E77" s="111" t="s">
        <v>659</v>
      </c>
      <c r="F77" s="111" t="s">
        <v>660</v>
      </c>
      <c r="G77" s="111" t="s">
        <v>657</v>
      </c>
      <c r="J77" s="111" t="s">
        <v>684</v>
      </c>
    </row>
    <row r="78" spans="1:10">
      <c r="A78" s="111">
        <v>77</v>
      </c>
      <c r="B78" s="111" t="s">
        <v>391</v>
      </c>
      <c r="C78" s="111" t="s">
        <v>317</v>
      </c>
      <c r="D78" s="111" t="s">
        <v>661</v>
      </c>
      <c r="E78" s="111" t="s">
        <v>662</v>
      </c>
      <c r="F78" s="111" t="s">
        <v>663</v>
      </c>
      <c r="G78" s="111" t="s">
        <v>456</v>
      </c>
      <c r="J78" s="111" t="s">
        <v>684</v>
      </c>
    </row>
    <row r="79" spans="1:10">
      <c r="A79" s="111">
        <v>78</v>
      </c>
      <c r="B79" s="111" t="s">
        <v>391</v>
      </c>
      <c r="C79" s="111" t="s">
        <v>317</v>
      </c>
      <c r="D79" s="111" t="s">
        <v>664</v>
      </c>
      <c r="E79" s="111" t="s">
        <v>665</v>
      </c>
      <c r="F79" s="111" t="s">
        <v>666</v>
      </c>
      <c r="G79" s="111" t="s">
        <v>456</v>
      </c>
      <c r="J79" s="111" t="s">
        <v>684</v>
      </c>
    </row>
    <row r="80" spans="1:10">
      <c r="A80" s="111">
        <v>79</v>
      </c>
      <c r="B80" s="111" t="s">
        <v>391</v>
      </c>
      <c r="C80" s="111" t="s">
        <v>317</v>
      </c>
      <c r="D80" s="111" t="s">
        <v>667</v>
      </c>
      <c r="E80" s="111" t="s">
        <v>668</v>
      </c>
      <c r="F80" s="111" t="s">
        <v>410</v>
      </c>
      <c r="G80" s="111" t="s">
        <v>669</v>
      </c>
      <c r="J80" s="111" t="s">
        <v>684</v>
      </c>
    </row>
    <row r="81" spans="1:10">
      <c r="A81" s="111">
        <v>80</v>
      </c>
      <c r="B81" s="111" t="s">
        <v>391</v>
      </c>
      <c r="C81" s="111" t="s">
        <v>317</v>
      </c>
      <c r="D81" s="111" t="s">
        <v>670</v>
      </c>
      <c r="E81" s="111" t="s">
        <v>671</v>
      </c>
      <c r="F81" s="111" t="s">
        <v>672</v>
      </c>
      <c r="G81" s="111" t="s">
        <v>673</v>
      </c>
      <c r="J81" s="111" t="s">
        <v>684</v>
      </c>
    </row>
    <row r="82" spans="1:10">
      <c r="A82" s="111">
        <v>81</v>
      </c>
      <c r="B82" s="111" t="s">
        <v>391</v>
      </c>
      <c r="C82" s="111" t="s">
        <v>317</v>
      </c>
      <c r="D82" s="111" t="s">
        <v>674</v>
      </c>
      <c r="E82" s="111" t="s">
        <v>675</v>
      </c>
      <c r="F82" s="111" t="s">
        <v>672</v>
      </c>
      <c r="G82" s="111" t="s">
        <v>676</v>
      </c>
      <c r="J82" s="111" t="s">
        <v>684</v>
      </c>
    </row>
    <row r="83" spans="1:10">
      <c r="A83" s="111">
        <v>82</v>
      </c>
      <c r="B83" s="111" t="s">
        <v>391</v>
      </c>
      <c r="C83" s="111" t="s">
        <v>317</v>
      </c>
      <c r="D83" s="111" t="s">
        <v>677</v>
      </c>
      <c r="E83" s="111" t="s">
        <v>678</v>
      </c>
      <c r="F83" s="111" t="s">
        <v>648</v>
      </c>
      <c r="G83" s="111" t="s">
        <v>679</v>
      </c>
      <c r="J83" s="111" t="s">
        <v>684</v>
      </c>
    </row>
    <row r="84" spans="1:10">
      <c r="A84" s="111">
        <v>83</v>
      </c>
      <c r="B84" s="111" t="s">
        <v>391</v>
      </c>
      <c r="C84" s="111" t="s">
        <v>317</v>
      </c>
      <c r="D84" s="111" t="s">
        <v>680</v>
      </c>
      <c r="E84" s="111" t="s">
        <v>681</v>
      </c>
      <c r="F84" s="111" t="s">
        <v>447</v>
      </c>
      <c r="G84" s="111" t="s">
        <v>682</v>
      </c>
      <c r="J84" s="111" t="s">
        <v>684</v>
      </c>
    </row>
  </sheetData>
  <sheetProtection formatColumns="0" formatRows="0"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sheetProtection formatColumns="0" formatRows="0"/>
  <phoneticPr fontId="9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275"/>
  <sheetViews>
    <sheetView showGridLines="0" zoomScaleNormal="100" workbookViewId="0"/>
  </sheetViews>
  <sheetFormatPr defaultRowHeight="11.25"/>
  <cols>
    <col min="1" max="16384" width="9.140625" style="56"/>
  </cols>
  <sheetData>
    <row r="1" spans="1:4">
      <c r="A1" s="56" t="s">
        <v>683</v>
      </c>
      <c r="B1" s="56" t="s">
        <v>150</v>
      </c>
      <c r="C1" s="56" t="s">
        <v>151</v>
      </c>
      <c r="D1" s="56" t="s">
        <v>1226</v>
      </c>
    </row>
    <row r="2" spans="1:4">
      <c r="A2" s="56">
        <v>1</v>
      </c>
      <c r="B2" s="56" t="s">
        <v>693</v>
      </c>
      <c r="C2" s="56" t="s">
        <v>693</v>
      </c>
      <c r="D2" s="56" t="s">
        <v>694</v>
      </c>
    </row>
    <row r="3" spans="1:4">
      <c r="A3" s="56">
        <v>2</v>
      </c>
      <c r="B3" s="56" t="s">
        <v>693</v>
      </c>
      <c r="C3" s="56" t="s">
        <v>695</v>
      </c>
      <c r="D3" s="56" t="s">
        <v>696</v>
      </c>
    </row>
    <row r="4" spans="1:4">
      <c r="A4" s="56">
        <v>3</v>
      </c>
      <c r="B4" s="56" t="s">
        <v>693</v>
      </c>
      <c r="C4" s="56" t="s">
        <v>697</v>
      </c>
      <c r="D4" s="56" t="s">
        <v>698</v>
      </c>
    </row>
    <row r="5" spans="1:4">
      <c r="A5" s="56">
        <v>4</v>
      </c>
      <c r="B5" s="56" t="s">
        <v>693</v>
      </c>
      <c r="C5" s="56" t="s">
        <v>699</v>
      </c>
      <c r="D5" s="56" t="s">
        <v>700</v>
      </c>
    </row>
    <row r="6" spans="1:4">
      <c r="A6" s="56">
        <v>5</v>
      </c>
      <c r="B6" s="56" t="s">
        <v>693</v>
      </c>
      <c r="C6" s="56" t="s">
        <v>701</v>
      </c>
      <c r="D6" s="56" t="s">
        <v>702</v>
      </c>
    </row>
    <row r="7" spans="1:4">
      <c r="A7" s="56">
        <v>6</v>
      </c>
      <c r="B7" s="56" t="s">
        <v>693</v>
      </c>
      <c r="C7" s="56" t="s">
        <v>703</v>
      </c>
      <c r="D7" s="56" t="s">
        <v>704</v>
      </c>
    </row>
    <row r="8" spans="1:4">
      <c r="A8" s="56">
        <v>7</v>
      </c>
      <c r="B8" s="56" t="s">
        <v>693</v>
      </c>
      <c r="C8" s="56" t="s">
        <v>705</v>
      </c>
      <c r="D8" s="56" t="s">
        <v>706</v>
      </c>
    </row>
    <row r="9" spans="1:4">
      <c r="A9" s="56">
        <v>8</v>
      </c>
      <c r="B9" s="56" t="s">
        <v>693</v>
      </c>
      <c r="C9" s="56" t="s">
        <v>707</v>
      </c>
      <c r="D9" s="56" t="s">
        <v>708</v>
      </c>
    </row>
    <row r="10" spans="1:4">
      <c r="A10" s="56">
        <v>9</v>
      </c>
      <c r="B10" s="56" t="s">
        <v>693</v>
      </c>
      <c r="C10" s="56" t="s">
        <v>709</v>
      </c>
      <c r="D10" s="56" t="s">
        <v>710</v>
      </c>
    </row>
    <row r="11" spans="1:4">
      <c r="A11" s="56">
        <v>10</v>
      </c>
      <c r="B11" s="56" t="s">
        <v>711</v>
      </c>
      <c r="C11" s="56" t="s">
        <v>713</v>
      </c>
      <c r="D11" s="56" t="s">
        <v>714</v>
      </c>
    </row>
    <row r="12" spans="1:4">
      <c r="A12" s="56">
        <v>11</v>
      </c>
      <c r="B12" s="56" t="s">
        <v>711</v>
      </c>
      <c r="C12" s="56" t="s">
        <v>715</v>
      </c>
      <c r="D12" s="56" t="s">
        <v>716</v>
      </c>
    </row>
    <row r="13" spans="1:4">
      <c r="A13" s="56">
        <v>12</v>
      </c>
      <c r="B13" s="56" t="s">
        <v>711</v>
      </c>
      <c r="C13" s="56" t="s">
        <v>711</v>
      </c>
      <c r="D13" s="56" t="s">
        <v>712</v>
      </c>
    </row>
    <row r="14" spans="1:4">
      <c r="A14" s="56">
        <v>13</v>
      </c>
      <c r="B14" s="56" t="s">
        <v>711</v>
      </c>
      <c r="C14" s="56" t="s">
        <v>717</v>
      </c>
      <c r="D14" s="56" t="s">
        <v>718</v>
      </c>
    </row>
    <row r="15" spans="1:4">
      <c r="A15" s="56">
        <v>14</v>
      </c>
      <c r="B15" s="56" t="s">
        <v>711</v>
      </c>
      <c r="C15" s="56" t="s">
        <v>719</v>
      </c>
      <c r="D15" s="56" t="s">
        <v>720</v>
      </c>
    </row>
    <row r="16" spans="1:4">
      <c r="A16" s="56">
        <v>15</v>
      </c>
      <c r="B16" s="56" t="s">
        <v>711</v>
      </c>
      <c r="C16" s="56" t="s">
        <v>721</v>
      </c>
      <c r="D16" s="56" t="s">
        <v>722</v>
      </c>
    </row>
    <row r="17" spans="1:4">
      <c r="A17" s="56">
        <v>16</v>
      </c>
      <c r="B17" s="56" t="s">
        <v>711</v>
      </c>
      <c r="C17" s="56" t="s">
        <v>723</v>
      </c>
      <c r="D17" s="56" t="s">
        <v>724</v>
      </c>
    </row>
    <row r="18" spans="1:4">
      <c r="A18" s="56">
        <v>17</v>
      </c>
      <c r="B18" s="56" t="s">
        <v>725</v>
      </c>
      <c r="C18" s="56" t="s">
        <v>727</v>
      </c>
      <c r="D18" s="56" t="s">
        <v>728</v>
      </c>
    </row>
    <row r="19" spans="1:4">
      <c r="A19" s="56">
        <v>18</v>
      </c>
      <c r="B19" s="56" t="s">
        <v>725</v>
      </c>
      <c r="C19" s="56" t="s">
        <v>729</v>
      </c>
      <c r="D19" s="56" t="s">
        <v>730</v>
      </c>
    </row>
    <row r="20" spans="1:4">
      <c r="A20" s="56">
        <v>19</v>
      </c>
      <c r="B20" s="56" t="s">
        <v>725</v>
      </c>
      <c r="C20" s="56" t="s">
        <v>731</v>
      </c>
      <c r="D20" s="56" t="s">
        <v>732</v>
      </c>
    </row>
    <row r="21" spans="1:4">
      <c r="A21" s="56">
        <v>20</v>
      </c>
      <c r="B21" s="56" t="s">
        <v>725</v>
      </c>
      <c r="C21" s="56" t="s">
        <v>733</v>
      </c>
      <c r="D21" s="56" t="s">
        <v>734</v>
      </c>
    </row>
    <row r="22" spans="1:4">
      <c r="A22" s="56">
        <v>21</v>
      </c>
      <c r="B22" s="56" t="s">
        <v>725</v>
      </c>
      <c r="C22" s="56" t="s">
        <v>735</v>
      </c>
      <c r="D22" s="56" t="s">
        <v>736</v>
      </c>
    </row>
    <row r="23" spans="1:4">
      <c r="A23" s="56">
        <v>22</v>
      </c>
      <c r="B23" s="56" t="s">
        <v>725</v>
      </c>
      <c r="C23" s="56" t="s">
        <v>725</v>
      </c>
      <c r="D23" s="56" t="s">
        <v>726</v>
      </c>
    </row>
    <row r="24" spans="1:4">
      <c r="A24" s="56">
        <v>23</v>
      </c>
      <c r="B24" s="56" t="s">
        <v>725</v>
      </c>
      <c r="C24" s="56" t="s">
        <v>737</v>
      </c>
      <c r="D24" s="56" t="s">
        <v>738</v>
      </c>
    </row>
    <row r="25" spans="1:4">
      <c r="A25" s="56">
        <v>24</v>
      </c>
      <c r="B25" s="56" t="s">
        <v>725</v>
      </c>
      <c r="C25" s="56" t="s">
        <v>739</v>
      </c>
      <c r="D25" s="56" t="s">
        <v>740</v>
      </c>
    </row>
    <row r="26" spans="1:4">
      <c r="A26" s="56">
        <v>25</v>
      </c>
      <c r="B26" s="56" t="s">
        <v>725</v>
      </c>
      <c r="C26" s="56" t="s">
        <v>741</v>
      </c>
      <c r="D26" s="56" t="s">
        <v>742</v>
      </c>
    </row>
    <row r="27" spans="1:4">
      <c r="A27" s="56">
        <v>26</v>
      </c>
      <c r="B27" s="56" t="s">
        <v>725</v>
      </c>
      <c r="C27" s="56" t="s">
        <v>743</v>
      </c>
      <c r="D27" s="56" t="s">
        <v>744</v>
      </c>
    </row>
    <row r="28" spans="1:4">
      <c r="A28" s="56">
        <v>27</v>
      </c>
      <c r="B28" s="56" t="s">
        <v>725</v>
      </c>
      <c r="C28" s="56" t="s">
        <v>745</v>
      </c>
      <c r="D28" s="56" t="s">
        <v>746</v>
      </c>
    </row>
    <row r="29" spans="1:4">
      <c r="A29" s="56">
        <v>28</v>
      </c>
      <c r="B29" s="56" t="s">
        <v>725</v>
      </c>
      <c r="C29" s="56" t="s">
        <v>747</v>
      </c>
      <c r="D29" s="56" t="s">
        <v>748</v>
      </c>
    </row>
    <row r="30" spans="1:4">
      <c r="A30" s="56">
        <v>29</v>
      </c>
      <c r="B30" s="56" t="s">
        <v>725</v>
      </c>
      <c r="C30" s="56" t="s">
        <v>749</v>
      </c>
      <c r="D30" s="56" t="s">
        <v>750</v>
      </c>
    </row>
    <row r="31" spans="1:4">
      <c r="A31" s="56">
        <v>30</v>
      </c>
      <c r="B31" s="56" t="s">
        <v>751</v>
      </c>
      <c r="C31" s="56" t="s">
        <v>753</v>
      </c>
      <c r="D31" s="56" t="s">
        <v>754</v>
      </c>
    </row>
    <row r="32" spans="1:4">
      <c r="A32" s="56">
        <v>31</v>
      </c>
      <c r="B32" s="56" t="s">
        <v>751</v>
      </c>
      <c r="C32" s="56" t="s">
        <v>755</v>
      </c>
      <c r="D32" s="56" t="s">
        <v>756</v>
      </c>
    </row>
    <row r="33" spans="1:4">
      <c r="A33" s="56">
        <v>32</v>
      </c>
      <c r="B33" s="56" t="s">
        <v>751</v>
      </c>
      <c r="C33" s="56" t="s">
        <v>757</v>
      </c>
      <c r="D33" s="56" t="s">
        <v>758</v>
      </c>
    </row>
    <row r="34" spans="1:4">
      <c r="A34" s="56">
        <v>33</v>
      </c>
      <c r="B34" s="56" t="s">
        <v>751</v>
      </c>
      <c r="C34" s="56" t="s">
        <v>751</v>
      </c>
      <c r="D34" s="56" t="s">
        <v>752</v>
      </c>
    </row>
    <row r="35" spans="1:4">
      <c r="A35" s="56">
        <v>34</v>
      </c>
      <c r="B35" s="56" t="s">
        <v>751</v>
      </c>
      <c r="C35" s="56" t="s">
        <v>759</v>
      </c>
      <c r="D35" s="56" t="s">
        <v>760</v>
      </c>
    </row>
    <row r="36" spans="1:4">
      <c r="A36" s="56">
        <v>35</v>
      </c>
      <c r="B36" s="56" t="s">
        <v>751</v>
      </c>
      <c r="C36" s="56" t="s">
        <v>761</v>
      </c>
      <c r="D36" s="56" t="s">
        <v>762</v>
      </c>
    </row>
    <row r="37" spans="1:4">
      <c r="A37" s="56">
        <v>36</v>
      </c>
      <c r="B37" s="56" t="s">
        <v>751</v>
      </c>
      <c r="C37" s="56" t="s">
        <v>763</v>
      </c>
      <c r="D37" s="56" t="s">
        <v>764</v>
      </c>
    </row>
    <row r="38" spans="1:4">
      <c r="A38" s="56">
        <v>37</v>
      </c>
      <c r="B38" s="56" t="s">
        <v>751</v>
      </c>
      <c r="C38" s="56" t="s">
        <v>765</v>
      </c>
      <c r="D38" s="56" t="s">
        <v>766</v>
      </c>
    </row>
    <row r="39" spans="1:4">
      <c r="A39" s="56">
        <v>38</v>
      </c>
      <c r="B39" s="56" t="s">
        <v>751</v>
      </c>
      <c r="C39" s="56" t="s">
        <v>767</v>
      </c>
      <c r="D39" s="56" t="s">
        <v>768</v>
      </c>
    </row>
    <row r="40" spans="1:4">
      <c r="A40" s="56">
        <v>39</v>
      </c>
      <c r="B40" s="56" t="s">
        <v>769</v>
      </c>
      <c r="C40" s="56" t="s">
        <v>771</v>
      </c>
      <c r="D40" s="56" t="s">
        <v>772</v>
      </c>
    </row>
    <row r="41" spans="1:4">
      <c r="A41" s="56">
        <v>40</v>
      </c>
      <c r="B41" s="56" t="s">
        <v>769</v>
      </c>
      <c r="C41" s="56" t="s">
        <v>773</v>
      </c>
      <c r="D41" s="56" t="s">
        <v>774</v>
      </c>
    </row>
    <row r="42" spans="1:4">
      <c r="A42" s="56">
        <v>41</v>
      </c>
      <c r="B42" s="56" t="s">
        <v>769</v>
      </c>
      <c r="C42" s="56" t="s">
        <v>769</v>
      </c>
      <c r="D42" s="56" t="s">
        <v>770</v>
      </c>
    </row>
    <row r="43" spans="1:4">
      <c r="A43" s="56">
        <v>42</v>
      </c>
      <c r="B43" s="56" t="s">
        <v>769</v>
      </c>
      <c r="C43" s="56" t="s">
        <v>775</v>
      </c>
      <c r="D43" s="56" t="s">
        <v>776</v>
      </c>
    </row>
    <row r="44" spans="1:4">
      <c r="A44" s="56">
        <v>43</v>
      </c>
      <c r="B44" s="56" t="s">
        <v>769</v>
      </c>
      <c r="C44" s="56" t="s">
        <v>777</v>
      </c>
      <c r="D44" s="56" t="s">
        <v>778</v>
      </c>
    </row>
    <row r="45" spans="1:4">
      <c r="A45" s="56">
        <v>44</v>
      </c>
      <c r="B45" s="56" t="s">
        <v>769</v>
      </c>
      <c r="C45" s="56" t="s">
        <v>779</v>
      </c>
      <c r="D45" s="56" t="s">
        <v>780</v>
      </c>
    </row>
    <row r="46" spans="1:4">
      <c r="A46" s="56">
        <v>45</v>
      </c>
      <c r="B46" s="56" t="s">
        <v>769</v>
      </c>
      <c r="C46" s="56" t="s">
        <v>781</v>
      </c>
      <c r="D46" s="56" t="s">
        <v>782</v>
      </c>
    </row>
    <row r="47" spans="1:4">
      <c r="A47" s="56">
        <v>46</v>
      </c>
      <c r="B47" s="56" t="s">
        <v>769</v>
      </c>
      <c r="C47" s="56" t="s">
        <v>783</v>
      </c>
      <c r="D47" s="56" t="s">
        <v>784</v>
      </c>
    </row>
    <row r="48" spans="1:4">
      <c r="A48" s="56">
        <v>47</v>
      </c>
      <c r="B48" s="56" t="s">
        <v>769</v>
      </c>
      <c r="C48" s="56" t="s">
        <v>785</v>
      </c>
      <c r="D48" s="56" t="s">
        <v>786</v>
      </c>
    </row>
    <row r="49" spans="1:4">
      <c r="A49" s="56">
        <v>48</v>
      </c>
      <c r="B49" s="56" t="s">
        <v>769</v>
      </c>
      <c r="C49" s="56" t="s">
        <v>787</v>
      </c>
      <c r="D49" s="56" t="s">
        <v>788</v>
      </c>
    </row>
    <row r="50" spans="1:4">
      <c r="A50" s="56">
        <v>49</v>
      </c>
      <c r="B50" s="56" t="s">
        <v>769</v>
      </c>
      <c r="C50" s="56" t="s">
        <v>789</v>
      </c>
      <c r="D50" s="56" t="s">
        <v>790</v>
      </c>
    </row>
    <row r="51" spans="1:4">
      <c r="A51" s="56">
        <v>50</v>
      </c>
      <c r="B51" s="56" t="s">
        <v>769</v>
      </c>
      <c r="C51" s="56" t="s">
        <v>791</v>
      </c>
      <c r="D51" s="56" t="s">
        <v>792</v>
      </c>
    </row>
    <row r="52" spans="1:4">
      <c r="A52" s="56">
        <v>51</v>
      </c>
      <c r="B52" s="56" t="s">
        <v>769</v>
      </c>
      <c r="C52" s="56" t="s">
        <v>793</v>
      </c>
      <c r="D52" s="56" t="s">
        <v>794</v>
      </c>
    </row>
    <row r="53" spans="1:4">
      <c r="A53" s="56">
        <v>52</v>
      </c>
      <c r="B53" s="56" t="s">
        <v>769</v>
      </c>
      <c r="C53" s="56" t="s">
        <v>795</v>
      </c>
      <c r="D53" s="56" t="s">
        <v>796</v>
      </c>
    </row>
    <row r="54" spans="1:4">
      <c r="A54" s="56">
        <v>53</v>
      </c>
      <c r="B54" s="56" t="s">
        <v>769</v>
      </c>
      <c r="C54" s="56" t="s">
        <v>797</v>
      </c>
      <c r="D54" s="56" t="s">
        <v>798</v>
      </c>
    </row>
    <row r="55" spans="1:4">
      <c r="A55" s="56">
        <v>54</v>
      </c>
      <c r="B55" s="56" t="s">
        <v>799</v>
      </c>
      <c r="C55" s="56" t="s">
        <v>801</v>
      </c>
      <c r="D55" s="56" t="s">
        <v>802</v>
      </c>
    </row>
    <row r="56" spans="1:4">
      <c r="A56" s="56">
        <v>55</v>
      </c>
      <c r="B56" s="56" t="s">
        <v>799</v>
      </c>
      <c r="C56" s="56" t="s">
        <v>803</v>
      </c>
      <c r="D56" s="56" t="s">
        <v>804</v>
      </c>
    </row>
    <row r="57" spans="1:4">
      <c r="A57" s="56">
        <v>56</v>
      </c>
      <c r="B57" s="56" t="s">
        <v>799</v>
      </c>
      <c r="C57" s="56" t="s">
        <v>805</v>
      </c>
      <c r="D57" s="56" t="s">
        <v>806</v>
      </c>
    </row>
    <row r="58" spans="1:4">
      <c r="A58" s="56">
        <v>57</v>
      </c>
      <c r="B58" s="56" t="s">
        <v>799</v>
      </c>
      <c r="C58" s="56" t="s">
        <v>799</v>
      </c>
      <c r="D58" s="56" t="s">
        <v>800</v>
      </c>
    </row>
    <row r="59" spans="1:4">
      <c r="A59" s="56">
        <v>58</v>
      </c>
      <c r="B59" s="56" t="s">
        <v>799</v>
      </c>
      <c r="C59" s="56" t="s">
        <v>807</v>
      </c>
      <c r="D59" s="56" t="s">
        <v>808</v>
      </c>
    </row>
    <row r="60" spans="1:4">
      <c r="A60" s="56">
        <v>59</v>
      </c>
      <c r="B60" s="56" t="s">
        <v>799</v>
      </c>
      <c r="C60" s="56" t="s">
        <v>809</v>
      </c>
      <c r="D60" s="56" t="s">
        <v>810</v>
      </c>
    </row>
    <row r="61" spans="1:4">
      <c r="A61" s="56">
        <v>60</v>
      </c>
      <c r="B61" s="56" t="s">
        <v>799</v>
      </c>
      <c r="C61" s="56" t="s">
        <v>811</v>
      </c>
      <c r="D61" s="56" t="s">
        <v>812</v>
      </c>
    </row>
    <row r="62" spans="1:4">
      <c r="A62" s="56">
        <v>61</v>
      </c>
      <c r="B62" s="56" t="s">
        <v>799</v>
      </c>
      <c r="C62" s="56" t="s">
        <v>813</v>
      </c>
      <c r="D62" s="56" t="s">
        <v>814</v>
      </c>
    </row>
    <row r="63" spans="1:4">
      <c r="A63" s="56">
        <v>62</v>
      </c>
      <c r="B63" s="56" t="s">
        <v>799</v>
      </c>
      <c r="C63" s="56" t="s">
        <v>815</v>
      </c>
      <c r="D63" s="56" t="s">
        <v>816</v>
      </c>
    </row>
    <row r="64" spans="1:4">
      <c r="A64" s="56">
        <v>63</v>
      </c>
      <c r="B64" s="56" t="s">
        <v>817</v>
      </c>
      <c r="C64" s="56" t="s">
        <v>819</v>
      </c>
      <c r="D64" s="56" t="s">
        <v>820</v>
      </c>
    </row>
    <row r="65" spans="1:4">
      <c r="A65" s="56">
        <v>64</v>
      </c>
      <c r="B65" s="56" t="s">
        <v>817</v>
      </c>
      <c r="C65" s="56" t="s">
        <v>821</v>
      </c>
      <c r="D65" s="56" t="s">
        <v>822</v>
      </c>
    </row>
    <row r="66" spans="1:4">
      <c r="A66" s="56">
        <v>65</v>
      </c>
      <c r="B66" s="56" t="s">
        <v>817</v>
      </c>
      <c r="C66" s="56" t="s">
        <v>823</v>
      </c>
      <c r="D66" s="56" t="s">
        <v>824</v>
      </c>
    </row>
    <row r="67" spans="1:4">
      <c r="A67" s="56">
        <v>66</v>
      </c>
      <c r="B67" s="56" t="s">
        <v>817</v>
      </c>
      <c r="C67" s="56" t="s">
        <v>825</v>
      </c>
      <c r="D67" s="56" t="s">
        <v>826</v>
      </c>
    </row>
    <row r="68" spans="1:4">
      <c r="A68" s="56">
        <v>67</v>
      </c>
      <c r="B68" s="56" t="s">
        <v>817</v>
      </c>
      <c r="C68" s="56" t="s">
        <v>827</v>
      </c>
      <c r="D68" s="56" t="s">
        <v>828</v>
      </c>
    </row>
    <row r="69" spans="1:4">
      <c r="A69" s="56">
        <v>68</v>
      </c>
      <c r="B69" s="56" t="s">
        <v>817</v>
      </c>
      <c r="C69" s="56" t="s">
        <v>785</v>
      </c>
      <c r="D69" s="56" t="s">
        <v>829</v>
      </c>
    </row>
    <row r="70" spans="1:4">
      <c r="A70" s="56">
        <v>69</v>
      </c>
      <c r="B70" s="56" t="s">
        <v>817</v>
      </c>
      <c r="C70" s="56" t="s">
        <v>817</v>
      </c>
      <c r="D70" s="56" t="s">
        <v>818</v>
      </c>
    </row>
    <row r="71" spans="1:4">
      <c r="A71" s="56">
        <v>70</v>
      </c>
      <c r="B71" s="56" t="s">
        <v>817</v>
      </c>
      <c r="C71" s="56" t="s">
        <v>830</v>
      </c>
      <c r="D71" s="56" t="s">
        <v>831</v>
      </c>
    </row>
    <row r="72" spans="1:4">
      <c r="A72" s="56">
        <v>71</v>
      </c>
      <c r="B72" s="56" t="s">
        <v>817</v>
      </c>
      <c r="C72" s="56" t="s">
        <v>832</v>
      </c>
      <c r="D72" s="56" t="s">
        <v>833</v>
      </c>
    </row>
    <row r="73" spans="1:4">
      <c r="A73" s="56">
        <v>72</v>
      </c>
      <c r="B73" s="56" t="s">
        <v>817</v>
      </c>
      <c r="C73" s="56" t="s">
        <v>834</v>
      </c>
      <c r="D73" s="56" t="s">
        <v>835</v>
      </c>
    </row>
    <row r="74" spans="1:4">
      <c r="A74" s="56">
        <v>73</v>
      </c>
      <c r="B74" s="56" t="s">
        <v>817</v>
      </c>
      <c r="C74" s="56" t="s">
        <v>836</v>
      </c>
      <c r="D74" s="56" t="s">
        <v>837</v>
      </c>
    </row>
    <row r="75" spans="1:4">
      <c r="A75" s="56">
        <v>74</v>
      </c>
      <c r="B75" s="56" t="s">
        <v>817</v>
      </c>
      <c r="C75" s="56" t="s">
        <v>838</v>
      </c>
      <c r="D75" s="56" t="s">
        <v>839</v>
      </c>
    </row>
    <row r="76" spans="1:4">
      <c r="A76" s="56">
        <v>75</v>
      </c>
      <c r="B76" s="56" t="s">
        <v>817</v>
      </c>
      <c r="C76" s="56" t="s">
        <v>840</v>
      </c>
      <c r="D76" s="56" t="s">
        <v>841</v>
      </c>
    </row>
    <row r="77" spans="1:4">
      <c r="A77" s="56">
        <v>76</v>
      </c>
      <c r="B77" s="56" t="s">
        <v>817</v>
      </c>
      <c r="C77" s="56" t="s">
        <v>842</v>
      </c>
      <c r="D77" s="56" t="s">
        <v>843</v>
      </c>
    </row>
    <row r="78" spans="1:4">
      <c r="A78" s="56">
        <v>77</v>
      </c>
      <c r="B78" s="56" t="s">
        <v>817</v>
      </c>
      <c r="C78" s="56" t="s">
        <v>844</v>
      </c>
      <c r="D78" s="56" t="s">
        <v>845</v>
      </c>
    </row>
    <row r="79" spans="1:4">
      <c r="A79" s="56">
        <v>78</v>
      </c>
      <c r="B79" s="56" t="s">
        <v>846</v>
      </c>
      <c r="C79" s="56" t="s">
        <v>753</v>
      </c>
      <c r="D79" s="56" t="s">
        <v>848</v>
      </c>
    </row>
    <row r="80" spans="1:4">
      <c r="A80" s="56">
        <v>79</v>
      </c>
      <c r="B80" s="56" t="s">
        <v>846</v>
      </c>
      <c r="C80" s="56" t="s">
        <v>849</v>
      </c>
      <c r="D80" s="56" t="s">
        <v>850</v>
      </c>
    </row>
    <row r="81" spans="1:4">
      <c r="A81" s="56">
        <v>80</v>
      </c>
      <c r="B81" s="56" t="s">
        <v>846</v>
      </c>
      <c r="C81" s="56" t="s">
        <v>851</v>
      </c>
      <c r="D81" s="56" t="s">
        <v>852</v>
      </c>
    </row>
    <row r="82" spans="1:4">
      <c r="A82" s="56">
        <v>81</v>
      </c>
      <c r="B82" s="56" t="s">
        <v>846</v>
      </c>
      <c r="C82" s="56" t="s">
        <v>846</v>
      </c>
      <c r="D82" s="56" t="s">
        <v>847</v>
      </c>
    </row>
    <row r="83" spans="1:4">
      <c r="A83" s="56">
        <v>82</v>
      </c>
      <c r="B83" s="56" t="s">
        <v>846</v>
      </c>
      <c r="C83" s="56" t="s">
        <v>853</v>
      </c>
      <c r="D83" s="56" t="s">
        <v>854</v>
      </c>
    </row>
    <row r="84" spans="1:4">
      <c r="A84" s="56">
        <v>83</v>
      </c>
      <c r="B84" s="56" t="s">
        <v>846</v>
      </c>
      <c r="C84" s="56" t="s">
        <v>855</v>
      </c>
      <c r="D84" s="56" t="s">
        <v>856</v>
      </c>
    </row>
    <row r="85" spans="1:4">
      <c r="A85" s="56">
        <v>84</v>
      </c>
      <c r="B85" s="56" t="s">
        <v>846</v>
      </c>
      <c r="C85" s="56" t="s">
        <v>857</v>
      </c>
      <c r="D85" s="56" t="s">
        <v>858</v>
      </c>
    </row>
    <row r="86" spans="1:4">
      <c r="A86" s="56">
        <v>85</v>
      </c>
      <c r="B86" s="56" t="s">
        <v>846</v>
      </c>
      <c r="C86" s="56" t="s">
        <v>859</v>
      </c>
      <c r="D86" s="56" t="s">
        <v>860</v>
      </c>
    </row>
    <row r="87" spans="1:4">
      <c r="A87" s="56">
        <v>86</v>
      </c>
      <c r="B87" s="56" t="s">
        <v>861</v>
      </c>
      <c r="C87" s="56" t="s">
        <v>863</v>
      </c>
      <c r="D87" s="56" t="s">
        <v>864</v>
      </c>
    </row>
    <row r="88" spans="1:4">
      <c r="A88" s="56">
        <v>87</v>
      </c>
      <c r="B88" s="56" t="s">
        <v>861</v>
      </c>
      <c r="C88" s="56" t="s">
        <v>865</v>
      </c>
      <c r="D88" s="56" t="s">
        <v>866</v>
      </c>
    </row>
    <row r="89" spans="1:4">
      <c r="A89" s="56">
        <v>88</v>
      </c>
      <c r="B89" s="56" t="s">
        <v>861</v>
      </c>
      <c r="C89" s="56" t="s">
        <v>867</v>
      </c>
      <c r="D89" s="56" t="s">
        <v>868</v>
      </c>
    </row>
    <row r="90" spans="1:4">
      <c r="A90" s="56">
        <v>89</v>
      </c>
      <c r="B90" s="56" t="s">
        <v>861</v>
      </c>
      <c r="C90" s="56" t="s">
        <v>869</v>
      </c>
      <c r="D90" s="56" t="s">
        <v>870</v>
      </c>
    </row>
    <row r="91" spans="1:4">
      <c r="A91" s="56">
        <v>90</v>
      </c>
      <c r="B91" s="56" t="s">
        <v>861</v>
      </c>
      <c r="C91" s="56" t="s">
        <v>871</v>
      </c>
      <c r="D91" s="56" t="s">
        <v>872</v>
      </c>
    </row>
    <row r="92" spans="1:4">
      <c r="A92" s="56">
        <v>91</v>
      </c>
      <c r="B92" s="56" t="s">
        <v>861</v>
      </c>
      <c r="C92" s="56" t="s">
        <v>873</v>
      </c>
      <c r="D92" s="56" t="s">
        <v>874</v>
      </c>
    </row>
    <row r="93" spans="1:4">
      <c r="A93" s="56">
        <v>92</v>
      </c>
      <c r="B93" s="56" t="s">
        <v>861</v>
      </c>
      <c r="C93" s="56" t="s">
        <v>875</v>
      </c>
      <c r="D93" s="56" t="s">
        <v>876</v>
      </c>
    </row>
    <row r="94" spans="1:4">
      <c r="A94" s="56">
        <v>93</v>
      </c>
      <c r="B94" s="56" t="s">
        <v>861</v>
      </c>
      <c r="C94" s="56" t="s">
        <v>877</v>
      </c>
      <c r="D94" s="56" t="s">
        <v>878</v>
      </c>
    </row>
    <row r="95" spans="1:4">
      <c r="A95" s="56">
        <v>94</v>
      </c>
      <c r="B95" s="56" t="s">
        <v>861</v>
      </c>
      <c r="C95" s="56" t="s">
        <v>879</v>
      </c>
      <c r="D95" s="56" t="s">
        <v>880</v>
      </c>
    </row>
    <row r="96" spans="1:4">
      <c r="A96" s="56">
        <v>95</v>
      </c>
      <c r="B96" s="56" t="s">
        <v>861</v>
      </c>
      <c r="C96" s="56" t="s">
        <v>881</v>
      </c>
      <c r="D96" s="56" t="s">
        <v>882</v>
      </c>
    </row>
    <row r="97" spans="1:4">
      <c r="A97" s="56">
        <v>96</v>
      </c>
      <c r="B97" s="56" t="s">
        <v>861</v>
      </c>
      <c r="C97" s="56" t="s">
        <v>883</v>
      </c>
      <c r="D97" s="56" t="s">
        <v>884</v>
      </c>
    </row>
    <row r="98" spans="1:4">
      <c r="A98" s="56">
        <v>97</v>
      </c>
      <c r="B98" s="56" t="s">
        <v>861</v>
      </c>
      <c r="C98" s="56" t="s">
        <v>861</v>
      </c>
      <c r="D98" s="56" t="s">
        <v>862</v>
      </c>
    </row>
    <row r="99" spans="1:4">
      <c r="A99" s="56">
        <v>98</v>
      </c>
      <c r="B99" s="56" t="s">
        <v>861</v>
      </c>
      <c r="C99" s="56" t="s">
        <v>885</v>
      </c>
      <c r="D99" s="56" t="s">
        <v>886</v>
      </c>
    </row>
    <row r="100" spans="1:4">
      <c r="A100" s="56">
        <v>99</v>
      </c>
      <c r="B100" s="56" t="s">
        <v>861</v>
      </c>
      <c r="C100" s="56" t="s">
        <v>887</v>
      </c>
      <c r="D100" s="56" t="s">
        <v>888</v>
      </c>
    </row>
    <row r="101" spans="1:4">
      <c r="A101" s="56">
        <v>100</v>
      </c>
      <c r="B101" s="56" t="s">
        <v>861</v>
      </c>
      <c r="C101" s="56" t="s">
        <v>889</v>
      </c>
      <c r="D101" s="56" t="s">
        <v>890</v>
      </c>
    </row>
    <row r="102" spans="1:4">
      <c r="A102" s="56">
        <v>101</v>
      </c>
      <c r="B102" s="56" t="s">
        <v>861</v>
      </c>
      <c r="C102" s="56" t="s">
        <v>891</v>
      </c>
      <c r="D102" s="56" t="s">
        <v>892</v>
      </c>
    </row>
    <row r="103" spans="1:4">
      <c r="A103" s="56">
        <v>102</v>
      </c>
      <c r="B103" s="56" t="s">
        <v>861</v>
      </c>
      <c r="C103" s="56" t="s">
        <v>842</v>
      </c>
      <c r="D103" s="56" t="s">
        <v>893</v>
      </c>
    </row>
    <row r="104" spans="1:4">
      <c r="A104" s="56">
        <v>103</v>
      </c>
      <c r="B104" s="56" t="s">
        <v>894</v>
      </c>
      <c r="C104" s="56" t="s">
        <v>896</v>
      </c>
      <c r="D104" s="56" t="s">
        <v>897</v>
      </c>
    </row>
    <row r="105" spans="1:4">
      <c r="A105" s="56">
        <v>104</v>
      </c>
      <c r="B105" s="56" t="s">
        <v>894</v>
      </c>
      <c r="C105" s="56" t="s">
        <v>898</v>
      </c>
      <c r="D105" s="56" t="s">
        <v>899</v>
      </c>
    </row>
    <row r="106" spans="1:4">
      <c r="A106" s="56">
        <v>105</v>
      </c>
      <c r="B106" s="56" t="s">
        <v>894</v>
      </c>
      <c r="C106" s="56" t="s">
        <v>900</v>
      </c>
      <c r="D106" s="56" t="s">
        <v>901</v>
      </c>
    </row>
    <row r="107" spans="1:4">
      <c r="A107" s="56">
        <v>106</v>
      </c>
      <c r="B107" s="56" t="s">
        <v>894</v>
      </c>
      <c r="C107" s="56" t="s">
        <v>894</v>
      </c>
      <c r="D107" s="56" t="s">
        <v>895</v>
      </c>
    </row>
    <row r="108" spans="1:4">
      <c r="A108" s="56">
        <v>107</v>
      </c>
      <c r="B108" s="56" t="s">
        <v>894</v>
      </c>
      <c r="C108" s="56" t="s">
        <v>902</v>
      </c>
      <c r="D108" s="56" t="s">
        <v>903</v>
      </c>
    </row>
    <row r="109" spans="1:4">
      <c r="A109" s="56">
        <v>108</v>
      </c>
      <c r="B109" s="56" t="s">
        <v>894</v>
      </c>
      <c r="C109" s="56" t="s">
        <v>904</v>
      </c>
      <c r="D109" s="56" t="s">
        <v>905</v>
      </c>
    </row>
    <row r="110" spans="1:4">
      <c r="A110" s="56">
        <v>109</v>
      </c>
      <c r="B110" s="56" t="s">
        <v>894</v>
      </c>
      <c r="C110" s="56" t="s">
        <v>906</v>
      </c>
      <c r="D110" s="56" t="s">
        <v>907</v>
      </c>
    </row>
    <row r="111" spans="1:4">
      <c r="A111" s="56">
        <v>110</v>
      </c>
      <c r="B111" s="56" t="s">
        <v>894</v>
      </c>
      <c r="C111" s="56" t="s">
        <v>908</v>
      </c>
      <c r="D111" s="56" t="s">
        <v>909</v>
      </c>
    </row>
    <row r="112" spans="1:4">
      <c r="A112" s="56">
        <v>111</v>
      </c>
      <c r="B112" s="56" t="s">
        <v>894</v>
      </c>
      <c r="C112" s="56" t="s">
        <v>910</v>
      </c>
      <c r="D112" s="56" t="s">
        <v>911</v>
      </c>
    </row>
    <row r="113" spans="1:4">
      <c r="A113" s="56">
        <v>112</v>
      </c>
      <c r="B113" s="56" t="s">
        <v>912</v>
      </c>
      <c r="C113" s="56" t="s">
        <v>914</v>
      </c>
      <c r="D113" s="56" t="s">
        <v>915</v>
      </c>
    </row>
    <row r="114" spans="1:4">
      <c r="A114" s="56">
        <v>113</v>
      </c>
      <c r="B114" s="56" t="s">
        <v>912</v>
      </c>
      <c r="C114" s="56" t="s">
        <v>916</v>
      </c>
      <c r="D114" s="56" t="s">
        <v>917</v>
      </c>
    </row>
    <row r="115" spans="1:4">
      <c r="A115" s="56">
        <v>114</v>
      </c>
      <c r="B115" s="56" t="s">
        <v>912</v>
      </c>
      <c r="C115" s="56" t="s">
        <v>912</v>
      </c>
      <c r="D115" s="56" t="s">
        <v>913</v>
      </c>
    </row>
    <row r="116" spans="1:4">
      <c r="A116" s="56">
        <v>115</v>
      </c>
      <c r="B116" s="56" t="s">
        <v>912</v>
      </c>
      <c r="C116" s="56" t="s">
        <v>918</v>
      </c>
      <c r="D116" s="56" t="s">
        <v>919</v>
      </c>
    </row>
    <row r="117" spans="1:4">
      <c r="A117" s="56">
        <v>116</v>
      </c>
      <c r="B117" s="56" t="s">
        <v>912</v>
      </c>
      <c r="C117" s="56" t="s">
        <v>920</v>
      </c>
      <c r="D117" s="56" t="s">
        <v>921</v>
      </c>
    </row>
    <row r="118" spans="1:4">
      <c r="A118" s="56">
        <v>117</v>
      </c>
      <c r="B118" s="56" t="s">
        <v>912</v>
      </c>
      <c r="C118" s="56" t="s">
        <v>922</v>
      </c>
      <c r="D118" s="56" t="s">
        <v>923</v>
      </c>
    </row>
    <row r="119" spans="1:4">
      <c r="A119" s="56">
        <v>118</v>
      </c>
      <c r="B119" s="56" t="s">
        <v>912</v>
      </c>
      <c r="C119" s="56" t="s">
        <v>924</v>
      </c>
      <c r="D119" s="56" t="s">
        <v>925</v>
      </c>
    </row>
    <row r="120" spans="1:4">
      <c r="A120" s="56">
        <v>119</v>
      </c>
      <c r="B120" s="56" t="s">
        <v>926</v>
      </c>
      <c r="C120" s="56" t="s">
        <v>928</v>
      </c>
      <c r="D120" s="56" t="s">
        <v>929</v>
      </c>
    </row>
    <row r="121" spans="1:4">
      <c r="A121" s="56">
        <v>120</v>
      </c>
      <c r="B121" s="56" t="s">
        <v>926</v>
      </c>
      <c r="C121" s="56" t="s">
        <v>717</v>
      </c>
      <c r="D121" s="56" t="s">
        <v>930</v>
      </c>
    </row>
    <row r="122" spans="1:4">
      <c r="A122" s="56">
        <v>121</v>
      </c>
      <c r="B122" s="56" t="s">
        <v>926</v>
      </c>
      <c r="C122" s="56" t="s">
        <v>931</v>
      </c>
      <c r="D122" s="56" t="s">
        <v>932</v>
      </c>
    </row>
    <row r="123" spans="1:4">
      <c r="A123" s="56">
        <v>122</v>
      </c>
      <c r="B123" s="56" t="s">
        <v>926</v>
      </c>
      <c r="C123" s="56" t="s">
        <v>933</v>
      </c>
      <c r="D123" s="56" t="s">
        <v>934</v>
      </c>
    </row>
    <row r="124" spans="1:4">
      <c r="A124" s="56">
        <v>123</v>
      </c>
      <c r="B124" s="56" t="s">
        <v>926</v>
      </c>
      <c r="C124" s="56" t="s">
        <v>935</v>
      </c>
      <c r="D124" s="56" t="s">
        <v>936</v>
      </c>
    </row>
    <row r="125" spans="1:4">
      <c r="A125" s="56">
        <v>124</v>
      </c>
      <c r="B125" s="56" t="s">
        <v>926</v>
      </c>
      <c r="C125" s="56" t="s">
        <v>937</v>
      </c>
      <c r="D125" s="56" t="s">
        <v>938</v>
      </c>
    </row>
    <row r="126" spans="1:4">
      <c r="A126" s="56">
        <v>125</v>
      </c>
      <c r="B126" s="56" t="s">
        <v>926</v>
      </c>
      <c r="C126" s="56" t="s">
        <v>926</v>
      </c>
      <c r="D126" s="56" t="s">
        <v>927</v>
      </c>
    </row>
    <row r="127" spans="1:4">
      <c r="A127" s="56">
        <v>126</v>
      </c>
      <c r="B127" s="56" t="s">
        <v>926</v>
      </c>
      <c r="C127" s="56" t="s">
        <v>939</v>
      </c>
      <c r="D127" s="56" t="s">
        <v>940</v>
      </c>
    </row>
    <row r="128" spans="1:4">
      <c r="A128" s="56">
        <v>127</v>
      </c>
      <c r="B128" s="56" t="s">
        <v>926</v>
      </c>
      <c r="C128" s="56" t="s">
        <v>941</v>
      </c>
      <c r="D128" s="56" t="s">
        <v>942</v>
      </c>
    </row>
    <row r="129" spans="1:4">
      <c r="A129" s="56">
        <v>128</v>
      </c>
      <c r="B129" s="56" t="s">
        <v>926</v>
      </c>
      <c r="C129" s="56" t="s">
        <v>943</v>
      </c>
      <c r="D129" s="56" t="s">
        <v>944</v>
      </c>
    </row>
    <row r="130" spans="1:4">
      <c r="A130" s="56">
        <v>129</v>
      </c>
      <c r="B130" s="56" t="s">
        <v>926</v>
      </c>
      <c r="C130" s="56" t="s">
        <v>945</v>
      </c>
      <c r="D130" s="56" t="s">
        <v>946</v>
      </c>
    </row>
    <row r="131" spans="1:4">
      <c r="A131" s="56">
        <v>130</v>
      </c>
      <c r="B131" s="56" t="s">
        <v>926</v>
      </c>
      <c r="C131" s="56" t="s">
        <v>947</v>
      </c>
      <c r="D131" s="56" t="s">
        <v>948</v>
      </c>
    </row>
    <row r="132" spans="1:4">
      <c r="A132" s="56">
        <v>131</v>
      </c>
      <c r="B132" s="56" t="s">
        <v>949</v>
      </c>
      <c r="C132" s="56" t="s">
        <v>951</v>
      </c>
      <c r="D132" s="56" t="s">
        <v>952</v>
      </c>
    </row>
    <row r="133" spans="1:4">
      <c r="A133" s="56">
        <v>132</v>
      </c>
      <c r="B133" s="56" t="s">
        <v>949</v>
      </c>
      <c r="C133" s="56" t="s">
        <v>827</v>
      </c>
      <c r="D133" s="56" t="s">
        <v>953</v>
      </c>
    </row>
    <row r="134" spans="1:4">
      <c r="A134" s="56">
        <v>133</v>
      </c>
      <c r="B134" s="56" t="s">
        <v>949</v>
      </c>
      <c r="C134" s="56" t="s">
        <v>954</v>
      </c>
      <c r="D134" s="56" t="s">
        <v>955</v>
      </c>
    </row>
    <row r="135" spans="1:4">
      <c r="A135" s="56">
        <v>134</v>
      </c>
      <c r="B135" s="56" t="s">
        <v>949</v>
      </c>
      <c r="C135" s="56" t="s">
        <v>956</v>
      </c>
      <c r="D135" s="56" t="s">
        <v>957</v>
      </c>
    </row>
    <row r="136" spans="1:4">
      <c r="A136" s="56">
        <v>135</v>
      </c>
      <c r="B136" s="56" t="s">
        <v>949</v>
      </c>
      <c r="C136" s="56" t="s">
        <v>958</v>
      </c>
      <c r="D136" s="56" t="s">
        <v>959</v>
      </c>
    </row>
    <row r="137" spans="1:4">
      <c r="A137" s="56">
        <v>136</v>
      </c>
      <c r="B137" s="56" t="s">
        <v>949</v>
      </c>
      <c r="C137" s="56" t="s">
        <v>949</v>
      </c>
      <c r="D137" s="56" t="s">
        <v>950</v>
      </c>
    </row>
    <row r="138" spans="1:4">
      <c r="A138" s="56">
        <v>137</v>
      </c>
      <c r="B138" s="56" t="s">
        <v>949</v>
      </c>
      <c r="C138" s="56" t="s">
        <v>960</v>
      </c>
      <c r="D138" s="56" t="s">
        <v>961</v>
      </c>
    </row>
    <row r="139" spans="1:4">
      <c r="A139" s="56">
        <v>138</v>
      </c>
      <c r="B139" s="56" t="s">
        <v>949</v>
      </c>
      <c r="C139" s="56" t="s">
        <v>962</v>
      </c>
      <c r="D139" s="56" t="s">
        <v>963</v>
      </c>
    </row>
    <row r="140" spans="1:4">
      <c r="A140" s="56">
        <v>139</v>
      </c>
      <c r="B140" s="56" t="s">
        <v>949</v>
      </c>
      <c r="C140" s="56" t="s">
        <v>964</v>
      </c>
      <c r="D140" s="56" t="s">
        <v>965</v>
      </c>
    </row>
    <row r="141" spans="1:4">
      <c r="A141" s="56">
        <v>140</v>
      </c>
      <c r="B141" s="56" t="s">
        <v>949</v>
      </c>
      <c r="C141" s="56" t="s">
        <v>966</v>
      </c>
      <c r="D141" s="56" t="s">
        <v>967</v>
      </c>
    </row>
    <row r="142" spans="1:4">
      <c r="A142" s="56">
        <v>141</v>
      </c>
      <c r="B142" s="56" t="s">
        <v>949</v>
      </c>
      <c r="C142" s="56" t="s">
        <v>968</v>
      </c>
      <c r="D142" s="56" t="s">
        <v>969</v>
      </c>
    </row>
    <row r="143" spans="1:4">
      <c r="A143" s="56">
        <v>142</v>
      </c>
      <c r="B143" s="56" t="s">
        <v>949</v>
      </c>
      <c r="C143" s="56" t="s">
        <v>970</v>
      </c>
      <c r="D143" s="56" t="s">
        <v>971</v>
      </c>
    </row>
    <row r="144" spans="1:4">
      <c r="A144" s="56">
        <v>143</v>
      </c>
      <c r="B144" s="56" t="s">
        <v>949</v>
      </c>
      <c r="C144" s="56" t="s">
        <v>972</v>
      </c>
      <c r="D144" s="56" t="s">
        <v>973</v>
      </c>
    </row>
    <row r="145" spans="1:4">
      <c r="A145" s="56">
        <v>144</v>
      </c>
      <c r="B145" s="56" t="s">
        <v>974</v>
      </c>
      <c r="C145" s="56" t="s">
        <v>976</v>
      </c>
      <c r="D145" s="56" t="s">
        <v>977</v>
      </c>
    </row>
    <row r="146" spans="1:4">
      <c r="A146" s="56">
        <v>145</v>
      </c>
      <c r="B146" s="56" t="s">
        <v>974</v>
      </c>
      <c r="C146" s="56" t="s">
        <v>978</v>
      </c>
      <c r="D146" s="56" t="s">
        <v>979</v>
      </c>
    </row>
    <row r="147" spans="1:4">
      <c r="A147" s="56">
        <v>146</v>
      </c>
      <c r="B147" s="56" t="s">
        <v>974</v>
      </c>
      <c r="C147" s="56" t="s">
        <v>980</v>
      </c>
      <c r="D147" s="56" t="s">
        <v>981</v>
      </c>
    </row>
    <row r="148" spans="1:4">
      <c r="A148" s="56">
        <v>147</v>
      </c>
      <c r="B148" s="56" t="s">
        <v>974</v>
      </c>
      <c r="C148" s="56" t="s">
        <v>982</v>
      </c>
      <c r="D148" s="56" t="s">
        <v>983</v>
      </c>
    </row>
    <row r="149" spans="1:4">
      <c r="A149" s="56">
        <v>148</v>
      </c>
      <c r="B149" s="56" t="s">
        <v>974</v>
      </c>
      <c r="C149" s="56" t="s">
        <v>984</v>
      </c>
      <c r="D149" s="56" t="s">
        <v>985</v>
      </c>
    </row>
    <row r="150" spans="1:4">
      <c r="A150" s="56">
        <v>149</v>
      </c>
      <c r="B150" s="56" t="s">
        <v>974</v>
      </c>
      <c r="C150" s="56" t="s">
        <v>986</v>
      </c>
      <c r="D150" s="56" t="s">
        <v>987</v>
      </c>
    </row>
    <row r="151" spans="1:4">
      <c r="A151" s="56">
        <v>150</v>
      </c>
      <c r="B151" s="56" t="s">
        <v>974</v>
      </c>
      <c r="C151" s="56" t="s">
        <v>974</v>
      </c>
      <c r="D151" s="56" t="s">
        <v>975</v>
      </c>
    </row>
    <row r="152" spans="1:4">
      <c r="A152" s="56">
        <v>151</v>
      </c>
      <c r="B152" s="56" t="s">
        <v>974</v>
      </c>
      <c r="C152" s="56" t="s">
        <v>739</v>
      </c>
      <c r="D152" s="56" t="s">
        <v>988</v>
      </c>
    </row>
    <row r="153" spans="1:4">
      <c r="A153" s="56">
        <v>152</v>
      </c>
      <c r="B153" s="56" t="s">
        <v>974</v>
      </c>
      <c r="C153" s="56" t="s">
        <v>989</v>
      </c>
      <c r="D153" s="56" t="s">
        <v>990</v>
      </c>
    </row>
    <row r="154" spans="1:4">
      <c r="A154" s="56">
        <v>153</v>
      </c>
      <c r="B154" s="56" t="s">
        <v>974</v>
      </c>
      <c r="C154" s="56" t="s">
        <v>991</v>
      </c>
      <c r="D154" s="56" t="s">
        <v>992</v>
      </c>
    </row>
    <row r="155" spans="1:4">
      <c r="A155" s="56">
        <v>154</v>
      </c>
      <c r="B155" s="56" t="s">
        <v>974</v>
      </c>
      <c r="C155" s="56" t="s">
        <v>993</v>
      </c>
      <c r="D155" s="56" t="s">
        <v>994</v>
      </c>
    </row>
    <row r="156" spans="1:4">
      <c r="A156" s="56">
        <v>155</v>
      </c>
      <c r="B156" s="56" t="s">
        <v>995</v>
      </c>
      <c r="C156" s="56" t="s">
        <v>997</v>
      </c>
      <c r="D156" s="56" t="s">
        <v>998</v>
      </c>
    </row>
    <row r="157" spans="1:4">
      <c r="A157" s="56">
        <v>156</v>
      </c>
      <c r="B157" s="56" t="s">
        <v>995</v>
      </c>
      <c r="C157" s="56" t="s">
        <v>999</v>
      </c>
      <c r="D157" s="56" t="s">
        <v>1000</v>
      </c>
    </row>
    <row r="158" spans="1:4">
      <c r="A158" s="56">
        <v>157</v>
      </c>
      <c r="B158" s="56" t="s">
        <v>995</v>
      </c>
      <c r="C158" s="56" t="s">
        <v>1001</v>
      </c>
      <c r="D158" s="56" t="s">
        <v>1002</v>
      </c>
    </row>
    <row r="159" spans="1:4">
      <c r="A159" s="56">
        <v>158</v>
      </c>
      <c r="B159" s="56" t="s">
        <v>995</v>
      </c>
      <c r="C159" s="56" t="s">
        <v>1003</v>
      </c>
      <c r="D159" s="56" t="s">
        <v>1004</v>
      </c>
    </row>
    <row r="160" spans="1:4">
      <c r="A160" s="56">
        <v>159</v>
      </c>
      <c r="B160" s="56" t="s">
        <v>995</v>
      </c>
      <c r="C160" s="56" t="s">
        <v>763</v>
      </c>
      <c r="D160" s="56" t="s">
        <v>1005</v>
      </c>
    </row>
    <row r="161" spans="1:4">
      <c r="A161" s="56">
        <v>160</v>
      </c>
      <c r="B161" s="56" t="s">
        <v>995</v>
      </c>
      <c r="C161" s="56" t="s">
        <v>1006</v>
      </c>
      <c r="D161" s="56" t="s">
        <v>1007</v>
      </c>
    </row>
    <row r="162" spans="1:4">
      <c r="A162" s="56">
        <v>161</v>
      </c>
      <c r="B162" s="56" t="s">
        <v>995</v>
      </c>
      <c r="C162" s="56" t="s">
        <v>918</v>
      </c>
      <c r="D162" s="56" t="s">
        <v>1008</v>
      </c>
    </row>
    <row r="163" spans="1:4">
      <c r="A163" s="56">
        <v>162</v>
      </c>
      <c r="B163" s="56" t="s">
        <v>995</v>
      </c>
      <c r="C163" s="56" t="s">
        <v>1009</v>
      </c>
      <c r="D163" s="56" t="s">
        <v>1010</v>
      </c>
    </row>
    <row r="164" spans="1:4">
      <c r="A164" s="56">
        <v>163</v>
      </c>
      <c r="B164" s="56" t="s">
        <v>995</v>
      </c>
      <c r="C164" s="56" t="s">
        <v>1011</v>
      </c>
      <c r="D164" s="56" t="s">
        <v>1012</v>
      </c>
    </row>
    <row r="165" spans="1:4">
      <c r="A165" s="56">
        <v>164</v>
      </c>
      <c r="B165" s="56" t="s">
        <v>995</v>
      </c>
      <c r="C165" s="56" t="s">
        <v>995</v>
      </c>
      <c r="D165" s="56" t="s">
        <v>996</v>
      </c>
    </row>
    <row r="166" spans="1:4">
      <c r="A166" s="56">
        <v>165</v>
      </c>
      <c r="B166" s="56" t="s">
        <v>995</v>
      </c>
      <c r="C166" s="56" t="s">
        <v>1013</v>
      </c>
      <c r="D166" s="56" t="s">
        <v>1014</v>
      </c>
    </row>
    <row r="167" spans="1:4">
      <c r="A167" s="56">
        <v>166</v>
      </c>
      <c r="B167" s="56" t="s">
        <v>995</v>
      </c>
      <c r="C167" s="56" t="s">
        <v>1015</v>
      </c>
      <c r="D167" s="56" t="s">
        <v>1016</v>
      </c>
    </row>
    <row r="168" spans="1:4">
      <c r="A168" s="56">
        <v>167</v>
      </c>
      <c r="B168" s="56" t="s">
        <v>995</v>
      </c>
      <c r="C168" s="56" t="s">
        <v>1017</v>
      </c>
      <c r="D168" s="56" t="s">
        <v>1018</v>
      </c>
    </row>
    <row r="169" spans="1:4">
      <c r="A169" s="56">
        <v>168</v>
      </c>
      <c r="B169" s="56" t="s">
        <v>995</v>
      </c>
      <c r="C169" s="56" t="s">
        <v>1019</v>
      </c>
      <c r="D169" s="56" t="s">
        <v>1020</v>
      </c>
    </row>
    <row r="170" spans="1:4">
      <c r="A170" s="56">
        <v>169</v>
      </c>
      <c r="B170" s="56" t="s">
        <v>1021</v>
      </c>
      <c r="C170" s="56" t="s">
        <v>1023</v>
      </c>
      <c r="D170" s="56" t="s">
        <v>1024</v>
      </c>
    </row>
    <row r="171" spans="1:4">
      <c r="A171" s="56">
        <v>170</v>
      </c>
      <c r="B171" s="56" t="s">
        <v>1021</v>
      </c>
      <c r="C171" s="56" t="s">
        <v>1025</v>
      </c>
      <c r="D171" s="56" t="s">
        <v>1026</v>
      </c>
    </row>
    <row r="172" spans="1:4">
      <c r="A172" s="56">
        <v>171</v>
      </c>
      <c r="B172" s="56" t="s">
        <v>1021</v>
      </c>
      <c r="C172" s="56" t="s">
        <v>1027</v>
      </c>
      <c r="D172" s="56" t="s">
        <v>1028</v>
      </c>
    </row>
    <row r="173" spans="1:4">
      <c r="A173" s="56">
        <v>172</v>
      </c>
      <c r="B173" s="56" t="s">
        <v>1021</v>
      </c>
      <c r="C173" s="56" t="s">
        <v>1029</v>
      </c>
      <c r="D173" s="56" t="s">
        <v>1030</v>
      </c>
    </row>
    <row r="174" spans="1:4">
      <c r="A174" s="56">
        <v>173</v>
      </c>
      <c r="B174" s="56" t="s">
        <v>1021</v>
      </c>
      <c r="C174" s="56" t="s">
        <v>1031</v>
      </c>
      <c r="D174" s="56" t="s">
        <v>1032</v>
      </c>
    </row>
    <row r="175" spans="1:4">
      <c r="A175" s="56">
        <v>174</v>
      </c>
      <c r="B175" s="56" t="s">
        <v>1021</v>
      </c>
      <c r="C175" s="56" t="s">
        <v>1033</v>
      </c>
      <c r="D175" s="56" t="s">
        <v>1034</v>
      </c>
    </row>
    <row r="176" spans="1:4">
      <c r="A176" s="56">
        <v>175</v>
      </c>
      <c r="B176" s="56" t="s">
        <v>1021</v>
      </c>
      <c r="C176" s="56" t="s">
        <v>1035</v>
      </c>
      <c r="D176" s="56" t="s">
        <v>1036</v>
      </c>
    </row>
    <row r="177" spans="1:4">
      <c r="A177" s="56">
        <v>176</v>
      </c>
      <c r="B177" s="56" t="s">
        <v>1021</v>
      </c>
      <c r="C177" s="56" t="s">
        <v>1037</v>
      </c>
      <c r="D177" s="56" t="s">
        <v>1038</v>
      </c>
    </row>
    <row r="178" spans="1:4">
      <c r="A178" s="56">
        <v>177</v>
      </c>
      <c r="B178" s="56" t="s">
        <v>1021</v>
      </c>
      <c r="C178" s="56" t="s">
        <v>1021</v>
      </c>
      <c r="D178" s="56" t="s">
        <v>1022</v>
      </c>
    </row>
    <row r="179" spans="1:4">
      <c r="A179" s="56">
        <v>178</v>
      </c>
      <c r="B179" s="56" t="s">
        <v>1021</v>
      </c>
      <c r="C179" s="56" t="s">
        <v>1039</v>
      </c>
      <c r="D179" s="56" t="s">
        <v>1040</v>
      </c>
    </row>
    <row r="180" spans="1:4">
      <c r="A180" s="56">
        <v>179</v>
      </c>
      <c r="B180" s="56" t="s">
        <v>1021</v>
      </c>
      <c r="C180" s="56" t="s">
        <v>1041</v>
      </c>
      <c r="D180" s="56" t="s">
        <v>1042</v>
      </c>
    </row>
    <row r="181" spans="1:4">
      <c r="A181" s="56">
        <v>180</v>
      </c>
      <c r="B181" s="56" t="s">
        <v>1021</v>
      </c>
      <c r="C181" s="56" t="s">
        <v>1043</v>
      </c>
      <c r="D181" s="56" t="s">
        <v>1044</v>
      </c>
    </row>
    <row r="182" spans="1:4">
      <c r="A182" s="56">
        <v>181</v>
      </c>
      <c r="B182" s="56" t="s">
        <v>1045</v>
      </c>
      <c r="C182" s="56" t="s">
        <v>1047</v>
      </c>
      <c r="D182" s="56" t="s">
        <v>1048</v>
      </c>
    </row>
    <row r="183" spans="1:4">
      <c r="A183" s="56">
        <v>182</v>
      </c>
      <c r="B183" s="56" t="s">
        <v>1045</v>
      </c>
      <c r="C183" s="56" t="s">
        <v>849</v>
      </c>
      <c r="D183" s="56" t="s">
        <v>1049</v>
      </c>
    </row>
    <row r="184" spans="1:4">
      <c r="A184" s="56">
        <v>183</v>
      </c>
      <c r="B184" s="56" t="s">
        <v>1045</v>
      </c>
      <c r="C184" s="56" t="s">
        <v>1045</v>
      </c>
      <c r="D184" s="56" t="s">
        <v>1046</v>
      </c>
    </row>
    <row r="185" spans="1:4">
      <c r="A185" s="56">
        <v>184</v>
      </c>
      <c r="B185" s="56" t="s">
        <v>1045</v>
      </c>
      <c r="C185" s="56" t="s">
        <v>1050</v>
      </c>
      <c r="D185" s="56" t="s">
        <v>1051</v>
      </c>
    </row>
    <row r="186" spans="1:4">
      <c r="A186" s="56">
        <v>185</v>
      </c>
      <c r="B186" s="56" t="s">
        <v>1045</v>
      </c>
      <c r="C186" s="56" t="s">
        <v>1052</v>
      </c>
      <c r="D186" s="56" t="s">
        <v>1053</v>
      </c>
    </row>
    <row r="187" spans="1:4">
      <c r="A187" s="56">
        <v>186</v>
      </c>
      <c r="B187" s="56" t="s">
        <v>1045</v>
      </c>
      <c r="C187" s="56" t="s">
        <v>1054</v>
      </c>
      <c r="D187" s="56" t="s">
        <v>1055</v>
      </c>
    </row>
    <row r="188" spans="1:4">
      <c r="A188" s="56">
        <v>187</v>
      </c>
      <c r="B188" s="56" t="s">
        <v>1056</v>
      </c>
      <c r="C188" s="56" t="s">
        <v>1058</v>
      </c>
      <c r="D188" s="56" t="s">
        <v>1059</v>
      </c>
    </row>
    <row r="189" spans="1:4">
      <c r="A189" s="56">
        <v>188</v>
      </c>
      <c r="B189" s="56" t="s">
        <v>1056</v>
      </c>
      <c r="C189" s="56" t="s">
        <v>1060</v>
      </c>
      <c r="D189" s="56" t="s">
        <v>1061</v>
      </c>
    </row>
    <row r="190" spans="1:4">
      <c r="A190" s="56">
        <v>189</v>
      </c>
      <c r="B190" s="56" t="s">
        <v>1056</v>
      </c>
      <c r="C190" s="56" t="s">
        <v>1062</v>
      </c>
      <c r="D190" s="56" t="s">
        <v>1063</v>
      </c>
    </row>
    <row r="191" spans="1:4">
      <c r="A191" s="56">
        <v>190</v>
      </c>
      <c r="B191" s="56" t="s">
        <v>1056</v>
      </c>
      <c r="C191" s="56" t="s">
        <v>1064</v>
      </c>
      <c r="D191" s="56" t="s">
        <v>1065</v>
      </c>
    </row>
    <row r="192" spans="1:4">
      <c r="A192" s="56">
        <v>191</v>
      </c>
      <c r="B192" s="56" t="s">
        <v>1056</v>
      </c>
      <c r="C192" s="56" t="s">
        <v>1001</v>
      </c>
      <c r="D192" s="56" t="s">
        <v>1066</v>
      </c>
    </row>
    <row r="193" spans="1:4">
      <c r="A193" s="56">
        <v>192</v>
      </c>
      <c r="B193" s="56" t="s">
        <v>1056</v>
      </c>
      <c r="C193" s="56" t="s">
        <v>1067</v>
      </c>
      <c r="D193" s="56" t="s">
        <v>1068</v>
      </c>
    </row>
    <row r="194" spans="1:4">
      <c r="A194" s="56">
        <v>193</v>
      </c>
      <c r="B194" s="56" t="s">
        <v>1056</v>
      </c>
      <c r="C194" s="56" t="s">
        <v>1069</v>
      </c>
      <c r="D194" s="56" t="s">
        <v>1070</v>
      </c>
    </row>
    <row r="195" spans="1:4">
      <c r="A195" s="56">
        <v>194</v>
      </c>
      <c r="B195" s="56" t="s">
        <v>1056</v>
      </c>
      <c r="C195" s="56" t="s">
        <v>1071</v>
      </c>
      <c r="D195" s="56" t="s">
        <v>1072</v>
      </c>
    </row>
    <row r="196" spans="1:4">
      <c r="A196" s="56">
        <v>195</v>
      </c>
      <c r="B196" s="56" t="s">
        <v>1056</v>
      </c>
      <c r="C196" s="56" t="s">
        <v>1073</v>
      </c>
      <c r="D196" s="56" t="s">
        <v>1074</v>
      </c>
    </row>
    <row r="197" spans="1:4">
      <c r="A197" s="56">
        <v>196</v>
      </c>
      <c r="B197" s="56" t="s">
        <v>1056</v>
      </c>
      <c r="C197" s="56" t="s">
        <v>1075</v>
      </c>
      <c r="D197" s="56" t="s">
        <v>1076</v>
      </c>
    </row>
    <row r="198" spans="1:4">
      <c r="A198" s="56">
        <v>197</v>
      </c>
      <c r="B198" s="56" t="s">
        <v>1056</v>
      </c>
      <c r="C198" s="56" t="s">
        <v>1077</v>
      </c>
      <c r="D198" s="56" t="s">
        <v>1078</v>
      </c>
    </row>
    <row r="199" spans="1:4">
      <c r="A199" s="56">
        <v>198</v>
      </c>
      <c r="B199" s="56" t="s">
        <v>1056</v>
      </c>
      <c r="C199" s="56" t="s">
        <v>1079</v>
      </c>
      <c r="D199" s="56" t="s">
        <v>1080</v>
      </c>
    </row>
    <row r="200" spans="1:4">
      <c r="A200" s="56">
        <v>199</v>
      </c>
      <c r="B200" s="56" t="s">
        <v>1056</v>
      </c>
      <c r="C200" s="56" t="s">
        <v>1056</v>
      </c>
      <c r="D200" s="56" t="s">
        <v>1057</v>
      </c>
    </row>
    <row r="201" spans="1:4">
      <c r="A201" s="56">
        <v>200</v>
      </c>
      <c r="B201" s="56" t="s">
        <v>1056</v>
      </c>
      <c r="C201" s="56" t="s">
        <v>1081</v>
      </c>
      <c r="D201" s="56" t="s">
        <v>1082</v>
      </c>
    </row>
    <row r="202" spans="1:4">
      <c r="A202" s="56">
        <v>201</v>
      </c>
      <c r="B202" s="56" t="s">
        <v>1056</v>
      </c>
      <c r="C202" s="56" t="s">
        <v>1083</v>
      </c>
      <c r="D202" s="56" t="s">
        <v>1084</v>
      </c>
    </row>
    <row r="203" spans="1:4">
      <c r="A203" s="56">
        <v>202</v>
      </c>
      <c r="B203" s="56" t="s">
        <v>1085</v>
      </c>
      <c r="C203" s="56" t="s">
        <v>1087</v>
      </c>
      <c r="D203" s="56" t="s">
        <v>1088</v>
      </c>
    </row>
    <row r="204" spans="1:4">
      <c r="A204" s="56">
        <v>203</v>
      </c>
      <c r="B204" s="56" t="s">
        <v>1085</v>
      </c>
      <c r="C204" s="56" t="s">
        <v>1089</v>
      </c>
      <c r="D204" s="56" t="s">
        <v>1090</v>
      </c>
    </row>
    <row r="205" spans="1:4">
      <c r="A205" s="56">
        <v>204</v>
      </c>
      <c r="B205" s="56" t="s">
        <v>1085</v>
      </c>
      <c r="C205" s="56" t="s">
        <v>1091</v>
      </c>
      <c r="D205" s="56" t="s">
        <v>1092</v>
      </c>
    </row>
    <row r="206" spans="1:4">
      <c r="A206" s="56">
        <v>205</v>
      </c>
      <c r="B206" s="56" t="s">
        <v>1085</v>
      </c>
      <c r="C206" s="56" t="s">
        <v>1093</v>
      </c>
      <c r="D206" s="56" t="s">
        <v>1094</v>
      </c>
    </row>
    <row r="207" spans="1:4">
      <c r="A207" s="56">
        <v>206</v>
      </c>
      <c r="B207" s="56" t="s">
        <v>1085</v>
      </c>
      <c r="C207" s="56" t="s">
        <v>1095</v>
      </c>
      <c r="D207" s="56" t="s">
        <v>1096</v>
      </c>
    </row>
    <row r="208" spans="1:4">
      <c r="A208" s="56">
        <v>207</v>
      </c>
      <c r="B208" s="56" t="s">
        <v>1085</v>
      </c>
      <c r="C208" s="56" t="s">
        <v>1097</v>
      </c>
      <c r="D208" s="56" t="s">
        <v>1098</v>
      </c>
    </row>
    <row r="209" spans="1:4">
      <c r="A209" s="56">
        <v>208</v>
      </c>
      <c r="B209" s="56" t="s">
        <v>1085</v>
      </c>
      <c r="C209" s="56" t="s">
        <v>1099</v>
      </c>
      <c r="D209" s="56" t="s">
        <v>1100</v>
      </c>
    </row>
    <row r="210" spans="1:4">
      <c r="A210" s="56">
        <v>209</v>
      </c>
      <c r="B210" s="56" t="s">
        <v>1085</v>
      </c>
      <c r="C210" s="56" t="s">
        <v>1101</v>
      </c>
      <c r="D210" s="56" t="s">
        <v>1102</v>
      </c>
    </row>
    <row r="211" spans="1:4">
      <c r="A211" s="56">
        <v>210</v>
      </c>
      <c r="B211" s="56" t="s">
        <v>1085</v>
      </c>
      <c r="C211" s="56" t="s">
        <v>1085</v>
      </c>
      <c r="D211" s="56" t="s">
        <v>1086</v>
      </c>
    </row>
    <row r="212" spans="1:4">
      <c r="A212" s="56">
        <v>211</v>
      </c>
      <c r="B212" s="56" t="s">
        <v>1085</v>
      </c>
      <c r="C212" s="56" t="s">
        <v>1103</v>
      </c>
      <c r="D212" s="56" t="s">
        <v>1104</v>
      </c>
    </row>
    <row r="213" spans="1:4">
      <c r="A213" s="56">
        <v>212</v>
      </c>
      <c r="B213" s="56" t="s">
        <v>1105</v>
      </c>
      <c r="C213" s="56" t="s">
        <v>1107</v>
      </c>
      <c r="D213" s="56" t="s">
        <v>1108</v>
      </c>
    </row>
    <row r="214" spans="1:4">
      <c r="A214" s="56">
        <v>213</v>
      </c>
      <c r="B214" s="56" t="s">
        <v>1105</v>
      </c>
      <c r="C214" s="56" t="s">
        <v>1109</v>
      </c>
      <c r="D214" s="56" t="s">
        <v>1110</v>
      </c>
    </row>
    <row r="215" spans="1:4">
      <c r="A215" s="56">
        <v>214</v>
      </c>
      <c r="B215" s="56" t="s">
        <v>1105</v>
      </c>
      <c r="C215" s="56" t="s">
        <v>1111</v>
      </c>
      <c r="D215" s="56" t="s">
        <v>1112</v>
      </c>
    </row>
    <row r="216" spans="1:4">
      <c r="A216" s="56">
        <v>215</v>
      </c>
      <c r="B216" s="56" t="s">
        <v>1105</v>
      </c>
      <c r="C216" s="56" t="s">
        <v>1113</v>
      </c>
      <c r="D216" s="56" t="s">
        <v>1114</v>
      </c>
    </row>
    <row r="217" spans="1:4">
      <c r="A217" s="56">
        <v>216</v>
      </c>
      <c r="B217" s="56" t="s">
        <v>1105</v>
      </c>
      <c r="C217" s="56" t="s">
        <v>1115</v>
      </c>
      <c r="D217" s="56" t="s">
        <v>1116</v>
      </c>
    </row>
    <row r="218" spans="1:4">
      <c r="A218" s="56">
        <v>217</v>
      </c>
      <c r="B218" s="56" t="s">
        <v>1105</v>
      </c>
      <c r="C218" s="56" t="s">
        <v>1117</v>
      </c>
      <c r="D218" s="56" t="s">
        <v>1118</v>
      </c>
    </row>
    <row r="219" spans="1:4">
      <c r="A219" s="56">
        <v>218</v>
      </c>
      <c r="B219" s="56" t="s">
        <v>1105</v>
      </c>
      <c r="C219" s="56" t="s">
        <v>1119</v>
      </c>
      <c r="D219" s="56" t="s">
        <v>1120</v>
      </c>
    </row>
    <row r="220" spans="1:4">
      <c r="A220" s="56">
        <v>219</v>
      </c>
      <c r="B220" s="56" t="s">
        <v>1105</v>
      </c>
      <c r="C220" s="56" t="s">
        <v>1121</v>
      </c>
      <c r="D220" s="56" t="s">
        <v>1122</v>
      </c>
    </row>
    <row r="221" spans="1:4">
      <c r="A221" s="56">
        <v>220</v>
      </c>
      <c r="B221" s="56" t="s">
        <v>1105</v>
      </c>
      <c r="C221" s="56" t="s">
        <v>1123</v>
      </c>
      <c r="D221" s="56" t="s">
        <v>1124</v>
      </c>
    </row>
    <row r="222" spans="1:4">
      <c r="A222" s="56">
        <v>221</v>
      </c>
      <c r="B222" s="56" t="s">
        <v>1105</v>
      </c>
      <c r="C222" s="56" t="s">
        <v>1125</v>
      </c>
      <c r="D222" s="56" t="s">
        <v>1126</v>
      </c>
    </row>
    <row r="223" spans="1:4">
      <c r="A223" s="56">
        <v>222</v>
      </c>
      <c r="B223" s="56" t="s">
        <v>1105</v>
      </c>
      <c r="C223" s="56" t="s">
        <v>1127</v>
      </c>
      <c r="D223" s="56" t="s">
        <v>1128</v>
      </c>
    </row>
    <row r="224" spans="1:4">
      <c r="A224" s="56">
        <v>223</v>
      </c>
      <c r="B224" s="56" t="s">
        <v>1105</v>
      </c>
      <c r="C224" s="56" t="s">
        <v>1129</v>
      </c>
      <c r="D224" s="56" t="s">
        <v>1130</v>
      </c>
    </row>
    <row r="225" spans="1:4">
      <c r="A225" s="56">
        <v>224</v>
      </c>
      <c r="B225" s="56" t="s">
        <v>1105</v>
      </c>
      <c r="C225" s="56" t="s">
        <v>1131</v>
      </c>
      <c r="D225" s="56" t="s">
        <v>1132</v>
      </c>
    </row>
    <row r="226" spans="1:4">
      <c r="A226" s="56">
        <v>225</v>
      </c>
      <c r="B226" s="56" t="s">
        <v>1105</v>
      </c>
      <c r="C226" s="56" t="s">
        <v>1133</v>
      </c>
      <c r="D226" s="56" t="s">
        <v>1134</v>
      </c>
    </row>
    <row r="227" spans="1:4">
      <c r="A227" s="56">
        <v>226</v>
      </c>
      <c r="B227" s="56" t="s">
        <v>1105</v>
      </c>
      <c r="C227" s="56" t="s">
        <v>1135</v>
      </c>
      <c r="D227" s="56" t="s">
        <v>1136</v>
      </c>
    </row>
    <row r="228" spans="1:4">
      <c r="A228" s="56">
        <v>227</v>
      </c>
      <c r="B228" s="56" t="s">
        <v>1105</v>
      </c>
      <c r="C228" s="56" t="s">
        <v>1137</v>
      </c>
      <c r="D228" s="56" t="s">
        <v>1138</v>
      </c>
    </row>
    <row r="229" spans="1:4">
      <c r="A229" s="56">
        <v>228</v>
      </c>
      <c r="B229" s="56" t="s">
        <v>1105</v>
      </c>
      <c r="C229" s="56" t="s">
        <v>1139</v>
      </c>
      <c r="D229" s="56" t="s">
        <v>1140</v>
      </c>
    </row>
    <row r="230" spans="1:4">
      <c r="A230" s="56">
        <v>229</v>
      </c>
      <c r="B230" s="56" t="s">
        <v>1105</v>
      </c>
      <c r="C230" s="56" t="s">
        <v>1141</v>
      </c>
      <c r="D230" s="56" t="s">
        <v>1142</v>
      </c>
    </row>
    <row r="231" spans="1:4">
      <c r="A231" s="56">
        <v>230</v>
      </c>
      <c r="B231" s="56" t="s">
        <v>1105</v>
      </c>
      <c r="C231" s="56" t="s">
        <v>1143</v>
      </c>
      <c r="D231" s="56" t="s">
        <v>1144</v>
      </c>
    </row>
    <row r="232" spans="1:4">
      <c r="A232" s="56">
        <v>231</v>
      </c>
      <c r="B232" s="56" t="s">
        <v>1105</v>
      </c>
      <c r="C232" s="56" t="s">
        <v>1145</v>
      </c>
      <c r="D232" s="56" t="s">
        <v>1146</v>
      </c>
    </row>
    <row r="233" spans="1:4">
      <c r="A233" s="56">
        <v>232</v>
      </c>
      <c r="B233" s="56" t="s">
        <v>1105</v>
      </c>
      <c r="C233" s="56" t="s">
        <v>1147</v>
      </c>
      <c r="D233" s="56" t="s">
        <v>1148</v>
      </c>
    </row>
    <row r="234" spans="1:4">
      <c r="A234" s="56">
        <v>233</v>
      </c>
      <c r="B234" s="56" t="s">
        <v>1105</v>
      </c>
      <c r="C234" s="56" t="s">
        <v>1105</v>
      </c>
      <c r="D234" s="56" t="s">
        <v>1106</v>
      </c>
    </row>
    <row r="235" spans="1:4">
      <c r="A235" s="56">
        <v>234</v>
      </c>
      <c r="B235" s="56" t="s">
        <v>1105</v>
      </c>
      <c r="C235" s="56" t="s">
        <v>1149</v>
      </c>
      <c r="D235" s="56" t="s">
        <v>1150</v>
      </c>
    </row>
    <row r="236" spans="1:4">
      <c r="A236" s="56">
        <v>235</v>
      </c>
      <c r="B236" s="56" t="s">
        <v>1105</v>
      </c>
      <c r="C236" s="56" t="s">
        <v>1151</v>
      </c>
      <c r="D236" s="56" t="s">
        <v>1152</v>
      </c>
    </row>
    <row r="237" spans="1:4">
      <c r="A237" s="56">
        <v>236</v>
      </c>
      <c r="B237" s="56" t="s">
        <v>1105</v>
      </c>
      <c r="C237" s="56" t="s">
        <v>1153</v>
      </c>
      <c r="D237" s="56" t="s">
        <v>1154</v>
      </c>
    </row>
    <row r="238" spans="1:4">
      <c r="A238" s="56">
        <v>237</v>
      </c>
      <c r="B238" s="56" t="s">
        <v>1105</v>
      </c>
      <c r="C238" s="56" t="s">
        <v>1155</v>
      </c>
      <c r="D238" s="56" t="s">
        <v>1156</v>
      </c>
    </row>
    <row r="239" spans="1:4">
      <c r="A239" s="56">
        <v>238</v>
      </c>
      <c r="B239" s="56" t="s">
        <v>1105</v>
      </c>
      <c r="C239" s="56" t="s">
        <v>1157</v>
      </c>
      <c r="D239" s="56" t="s">
        <v>1158</v>
      </c>
    </row>
    <row r="240" spans="1:4">
      <c r="A240" s="56">
        <v>239</v>
      </c>
      <c r="B240" s="56" t="s">
        <v>1159</v>
      </c>
      <c r="C240" s="56" t="s">
        <v>1161</v>
      </c>
      <c r="D240" s="56" t="s">
        <v>1162</v>
      </c>
    </row>
    <row r="241" spans="1:4">
      <c r="A241" s="56">
        <v>240</v>
      </c>
      <c r="B241" s="56" t="s">
        <v>1159</v>
      </c>
      <c r="C241" s="56" t="s">
        <v>753</v>
      </c>
      <c r="D241" s="56" t="s">
        <v>1163</v>
      </c>
    </row>
    <row r="242" spans="1:4">
      <c r="A242" s="56">
        <v>241</v>
      </c>
      <c r="B242" s="56" t="s">
        <v>1159</v>
      </c>
      <c r="C242" s="56" t="s">
        <v>1164</v>
      </c>
      <c r="D242" s="56" t="s">
        <v>1165</v>
      </c>
    </row>
    <row r="243" spans="1:4">
      <c r="A243" s="56">
        <v>242</v>
      </c>
      <c r="B243" s="56" t="s">
        <v>1159</v>
      </c>
      <c r="C243" s="56" t="s">
        <v>1166</v>
      </c>
      <c r="D243" s="56" t="s">
        <v>1167</v>
      </c>
    </row>
    <row r="244" spans="1:4">
      <c r="A244" s="56">
        <v>243</v>
      </c>
      <c r="B244" s="56" t="s">
        <v>1159</v>
      </c>
      <c r="C244" s="56" t="s">
        <v>1168</v>
      </c>
      <c r="D244" s="56" t="s">
        <v>1169</v>
      </c>
    </row>
    <row r="245" spans="1:4">
      <c r="A245" s="56">
        <v>244</v>
      </c>
      <c r="B245" s="56" t="s">
        <v>1159</v>
      </c>
      <c r="C245" s="56" t="s">
        <v>1170</v>
      </c>
      <c r="D245" s="56" t="s">
        <v>1171</v>
      </c>
    </row>
    <row r="246" spans="1:4">
      <c r="A246" s="56">
        <v>245</v>
      </c>
      <c r="B246" s="56" t="s">
        <v>1159</v>
      </c>
      <c r="C246" s="56" t="s">
        <v>904</v>
      </c>
      <c r="D246" s="56" t="s">
        <v>1172</v>
      </c>
    </row>
    <row r="247" spans="1:4">
      <c r="A247" s="56">
        <v>246</v>
      </c>
      <c r="B247" s="56" t="s">
        <v>1159</v>
      </c>
      <c r="C247" s="56" t="s">
        <v>1159</v>
      </c>
      <c r="D247" s="56" t="s">
        <v>1160</v>
      </c>
    </row>
    <row r="248" spans="1:4">
      <c r="A248" s="56">
        <v>247</v>
      </c>
      <c r="B248" s="56" t="s">
        <v>1159</v>
      </c>
      <c r="C248" s="56" t="s">
        <v>1173</v>
      </c>
      <c r="D248" s="56" t="s">
        <v>1174</v>
      </c>
    </row>
    <row r="249" spans="1:4">
      <c r="A249" s="56">
        <v>248</v>
      </c>
      <c r="B249" s="56" t="s">
        <v>1159</v>
      </c>
      <c r="C249" s="56" t="s">
        <v>1175</v>
      </c>
      <c r="D249" s="56" t="s">
        <v>1176</v>
      </c>
    </row>
    <row r="250" spans="1:4">
      <c r="A250" s="56">
        <v>249</v>
      </c>
      <c r="B250" s="56" t="s">
        <v>1159</v>
      </c>
      <c r="C250" s="56" t="s">
        <v>1177</v>
      </c>
      <c r="D250" s="56" t="s">
        <v>1178</v>
      </c>
    </row>
    <row r="251" spans="1:4">
      <c r="A251" s="56">
        <v>250</v>
      </c>
      <c r="B251" s="56" t="s">
        <v>1179</v>
      </c>
      <c r="C251" s="56" t="s">
        <v>1181</v>
      </c>
      <c r="D251" s="56" t="s">
        <v>1182</v>
      </c>
    </row>
    <row r="252" spans="1:4">
      <c r="A252" s="56">
        <v>251</v>
      </c>
      <c r="B252" s="56" t="s">
        <v>1179</v>
      </c>
      <c r="C252" s="56" t="s">
        <v>1183</v>
      </c>
      <c r="D252" s="56" t="s">
        <v>1184</v>
      </c>
    </row>
    <row r="253" spans="1:4">
      <c r="A253" s="56">
        <v>252</v>
      </c>
      <c r="B253" s="56" t="s">
        <v>1179</v>
      </c>
      <c r="C253" s="56" t="s">
        <v>1185</v>
      </c>
      <c r="D253" s="56" t="s">
        <v>1186</v>
      </c>
    </row>
    <row r="254" spans="1:4">
      <c r="A254" s="56">
        <v>253</v>
      </c>
      <c r="B254" s="56" t="s">
        <v>1179</v>
      </c>
      <c r="C254" s="56" t="s">
        <v>1187</v>
      </c>
      <c r="D254" s="56" t="s">
        <v>1188</v>
      </c>
    </row>
    <row r="255" spans="1:4">
      <c r="A255" s="56">
        <v>254</v>
      </c>
      <c r="B255" s="56" t="s">
        <v>1179</v>
      </c>
      <c r="C255" s="56" t="s">
        <v>1189</v>
      </c>
      <c r="D255" s="56" t="s">
        <v>1190</v>
      </c>
    </row>
    <row r="256" spans="1:4">
      <c r="A256" s="56">
        <v>255</v>
      </c>
      <c r="B256" s="56" t="s">
        <v>1179</v>
      </c>
      <c r="C256" s="56" t="s">
        <v>1191</v>
      </c>
      <c r="D256" s="56" t="s">
        <v>1192</v>
      </c>
    </row>
    <row r="257" spans="1:4">
      <c r="A257" s="56">
        <v>256</v>
      </c>
      <c r="B257" s="56" t="s">
        <v>1179</v>
      </c>
      <c r="C257" s="56" t="s">
        <v>1097</v>
      </c>
      <c r="D257" s="56" t="s">
        <v>1193</v>
      </c>
    </row>
    <row r="258" spans="1:4">
      <c r="A258" s="56">
        <v>257</v>
      </c>
      <c r="B258" s="56" t="s">
        <v>1179</v>
      </c>
      <c r="C258" s="56" t="s">
        <v>1179</v>
      </c>
      <c r="D258" s="56" t="s">
        <v>1180</v>
      </c>
    </row>
    <row r="259" spans="1:4">
      <c r="A259" s="56">
        <v>258</v>
      </c>
      <c r="B259" s="56" t="s">
        <v>1194</v>
      </c>
      <c r="C259" s="56" t="s">
        <v>1181</v>
      </c>
      <c r="D259" s="56" t="s">
        <v>1196</v>
      </c>
    </row>
    <row r="260" spans="1:4">
      <c r="A260" s="56">
        <v>259</v>
      </c>
      <c r="B260" s="56" t="s">
        <v>1194</v>
      </c>
      <c r="C260" s="56" t="s">
        <v>1197</v>
      </c>
      <c r="D260" s="56" t="s">
        <v>1198</v>
      </c>
    </row>
    <row r="261" spans="1:4">
      <c r="A261" s="56">
        <v>260</v>
      </c>
      <c r="B261" s="56" t="s">
        <v>1194</v>
      </c>
      <c r="C261" s="56" t="s">
        <v>1199</v>
      </c>
      <c r="D261" s="56" t="s">
        <v>1200</v>
      </c>
    </row>
    <row r="262" spans="1:4">
      <c r="A262" s="56">
        <v>261</v>
      </c>
      <c r="B262" s="56" t="s">
        <v>1194</v>
      </c>
      <c r="C262" s="56" t="s">
        <v>1201</v>
      </c>
      <c r="D262" s="56" t="s">
        <v>1202</v>
      </c>
    </row>
    <row r="263" spans="1:4">
      <c r="A263" s="56">
        <v>262</v>
      </c>
      <c r="B263" s="56" t="s">
        <v>1194</v>
      </c>
      <c r="C263" s="56" t="s">
        <v>904</v>
      </c>
      <c r="D263" s="56" t="s">
        <v>1203</v>
      </c>
    </row>
    <row r="264" spans="1:4">
      <c r="A264" s="56">
        <v>263</v>
      </c>
      <c r="B264" s="56" t="s">
        <v>1194</v>
      </c>
      <c r="C264" s="56" t="s">
        <v>1204</v>
      </c>
      <c r="D264" s="56" t="s">
        <v>1205</v>
      </c>
    </row>
    <row r="265" spans="1:4">
      <c r="A265" s="56">
        <v>264</v>
      </c>
      <c r="B265" s="56" t="s">
        <v>1194</v>
      </c>
      <c r="C265" s="56" t="s">
        <v>1206</v>
      </c>
      <c r="D265" s="56" t="s">
        <v>1207</v>
      </c>
    </row>
    <row r="266" spans="1:4">
      <c r="A266" s="56">
        <v>265</v>
      </c>
      <c r="B266" s="56" t="s">
        <v>1194</v>
      </c>
      <c r="C266" s="56" t="s">
        <v>1208</v>
      </c>
      <c r="D266" s="56" t="s">
        <v>1209</v>
      </c>
    </row>
    <row r="267" spans="1:4">
      <c r="A267" s="56">
        <v>266</v>
      </c>
      <c r="B267" s="56" t="s">
        <v>1194</v>
      </c>
      <c r="C267" s="56" t="s">
        <v>1194</v>
      </c>
      <c r="D267" s="56" t="s">
        <v>1195</v>
      </c>
    </row>
    <row r="268" spans="1:4">
      <c r="A268" s="56">
        <v>267</v>
      </c>
      <c r="B268" s="56" t="s">
        <v>1194</v>
      </c>
      <c r="C268" s="56" t="s">
        <v>1210</v>
      </c>
      <c r="D268" s="56" t="s">
        <v>1211</v>
      </c>
    </row>
    <row r="269" spans="1:4">
      <c r="A269" s="56">
        <v>268</v>
      </c>
      <c r="B269" s="56" t="s">
        <v>1212</v>
      </c>
      <c r="C269" s="56" t="s">
        <v>1212</v>
      </c>
      <c r="D269" s="56" t="s">
        <v>1213</v>
      </c>
    </row>
    <row r="270" spans="1:4">
      <c r="A270" s="56">
        <v>269</v>
      </c>
      <c r="B270" s="56" t="s">
        <v>1214</v>
      </c>
      <c r="C270" s="56" t="s">
        <v>1214</v>
      </c>
      <c r="D270" s="56" t="s">
        <v>1215</v>
      </c>
    </row>
    <row r="271" spans="1:4">
      <c r="A271" s="56">
        <v>270</v>
      </c>
      <c r="B271" s="56" t="s">
        <v>1216</v>
      </c>
      <c r="C271" s="56" t="s">
        <v>1216</v>
      </c>
      <c r="D271" s="56" t="s">
        <v>1217</v>
      </c>
    </row>
    <row r="272" spans="1:4">
      <c r="A272" s="56">
        <v>271</v>
      </c>
      <c r="B272" s="56" t="s">
        <v>1218</v>
      </c>
      <c r="C272" s="56" t="s">
        <v>1218</v>
      </c>
      <c r="D272" s="56" t="s">
        <v>1219</v>
      </c>
    </row>
    <row r="273" spans="1:4">
      <c r="A273" s="56">
        <v>272</v>
      </c>
      <c r="B273" s="56" t="s">
        <v>1220</v>
      </c>
      <c r="C273" s="56" t="s">
        <v>1220</v>
      </c>
      <c r="D273" s="56" t="s">
        <v>1221</v>
      </c>
    </row>
    <row r="274" spans="1:4">
      <c r="A274" s="56">
        <v>273</v>
      </c>
      <c r="B274" s="56" t="s">
        <v>1222</v>
      </c>
      <c r="C274" s="56" t="s">
        <v>1222</v>
      </c>
      <c r="D274" s="56" t="s">
        <v>1223</v>
      </c>
    </row>
    <row r="275" spans="1:4">
      <c r="A275" s="56">
        <v>274</v>
      </c>
      <c r="B275" s="56" t="s">
        <v>1224</v>
      </c>
      <c r="C275" s="56" t="s">
        <v>1224</v>
      </c>
      <c r="D275" s="56" t="s">
        <v>1225</v>
      </c>
    </row>
  </sheetData>
  <dataConsolidate/>
  <phoneticPr fontId="8" type="noConversion"/>
  <pageMargins left="0.7" right="0.7" top="0.75" bottom="0.75" header="0.3" footer="0.3"/>
  <pageSetup paperSize="9" orientation="portrait" verticalDpi="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306"/>
  </cols>
  <sheetData/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cols>
    <col min="1" max="16384" width="9.140625" style="56"/>
  </cols>
  <sheetData/>
  <phoneticPr fontId="8" type="noConversion"/>
  <pageMargins left="0.7" right="0.7" top="0.75" bottom="0.75" header="0.3" footer="0.3"/>
  <pageSetup paperSize="9" orientation="portrait" verticalDpi="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"/>
  <sheetViews>
    <sheetView showGridLines="0" zoomScaleNormal="100" workbookViewId="0"/>
  </sheetViews>
  <sheetFormatPr defaultRowHeight="11.25"/>
  <sheetData>
    <row r="3" spans="2:2">
      <c r="B3" t="s">
        <v>1228</v>
      </c>
    </row>
  </sheetData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CHS">
    <tabColor rgb="FFFFCC99"/>
  </sheetPr>
  <dimension ref="A1"/>
  <sheetViews>
    <sheetView showGridLines="0" zoomScaleNormal="100" workbookViewId="0"/>
  </sheetViews>
  <sheetFormatPr defaultRowHeight="11.25"/>
  <cols>
    <col min="1" max="16384" width="9.140625" style="112"/>
  </cols>
  <sheetData/>
  <sheetProtection formatColumns="0" formatRows="0"/>
  <pageMargins left="0.7" right="0.7" top="0.75" bottom="0.75" header="0.3" footer="0.3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rgb="FFFFCC99"/>
  </sheetPr>
  <dimension ref="A1:C3"/>
  <sheetViews>
    <sheetView showGridLines="0" zoomScaleNormal="100" workbookViewId="0"/>
  </sheetViews>
  <sheetFormatPr defaultRowHeight="11.25"/>
  <cols>
    <col min="1" max="1" width="9.140625" style="147"/>
    <col min="2" max="2" width="66.7109375" style="147" bestFit="1" customWidth="1"/>
    <col min="3" max="16384" width="9.140625" style="147"/>
  </cols>
  <sheetData>
    <row r="1" spans="1:3">
      <c r="A1" s="147" t="s">
        <v>133</v>
      </c>
      <c r="B1" s="147" t="s">
        <v>134</v>
      </c>
      <c r="C1" s="147" t="s">
        <v>135</v>
      </c>
    </row>
    <row r="2" spans="1:3">
      <c r="A2" s="147">
        <v>4189678</v>
      </c>
      <c r="B2" s="147" t="s">
        <v>370</v>
      </c>
      <c r="C2" s="147" t="s">
        <v>198</v>
      </c>
    </row>
    <row r="3" spans="1:3">
      <c r="A3" s="147">
        <v>4190415</v>
      </c>
      <c r="B3" s="147" t="s">
        <v>371</v>
      </c>
      <c r="C3" s="147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163</vt:i4>
      </vt:variant>
    </vt:vector>
  </HeadingPairs>
  <TitlesOfParts>
    <vt:vector size="172" baseType="lpstr">
      <vt:lpstr>Инструкция</vt:lpstr>
      <vt:lpstr>Титульный</vt:lpstr>
      <vt:lpstr>Территории</vt:lpstr>
      <vt:lpstr>Дифференциация</vt:lpstr>
      <vt:lpstr>Форма 1.0.1</vt:lpstr>
      <vt:lpstr>Форма 4.11</vt:lpstr>
      <vt:lpstr>Сведения об изменении</vt:lpstr>
      <vt:lpstr>Комментарии</vt:lpstr>
      <vt:lpstr>Проверка</vt:lpstr>
      <vt:lpstr>activity</vt:lpstr>
      <vt:lpstr>availability_price</vt:lpstr>
      <vt:lpstr>checkCell_List09</vt:lpstr>
      <vt:lpstr>checkDEfCell_List09</vt:lpstr>
      <vt:lpstr>chkGetUpdatesValue</vt:lpstr>
      <vt:lpstr>chkNoUpdatesValue</vt:lpstr>
      <vt:lpstr>code</vt:lpstr>
      <vt:lpstr>copy_f_quart</vt:lpstr>
      <vt:lpstr>copy_f_year</vt:lpstr>
      <vt:lpstr>CURRENT_DATE</vt:lpstr>
      <vt:lpstr>data_type</vt:lpstr>
      <vt:lpstr>DATA_URL</vt:lpstr>
      <vt:lpstr>DESCRIPTION_TERRITORY</vt:lpstr>
      <vt:lpstr>diff_tariff</vt:lpstr>
      <vt:lpstr>DocProp_TemplateCode</vt:lpstr>
      <vt:lpstr>DocProp_Version</vt:lpstr>
      <vt:lpstr>et_Comm</vt:lpstr>
      <vt:lpstr>et_hor_List01_2</vt:lpstr>
      <vt:lpstr>et_List01_2</vt:lpstr>
      <vt:lpstr>et_List01_3</vt:lpstr>
      <vt:lpstr>et_List01_4</vt:lpstr>
      <vt:lpstr>et_List01_5</vt:lpstr>
      <vt:lpstr>et_List02_mo</vt:lpstr>
      <vt:lpstr>et_List02_mr</vt:lpstr>
      <vt:lpstr>et_List02_st</vt:lpstr>
      <vt:lpstr>et_List02_ter</vt:lpstr>
      <vt:lpstr>et_List03</vt:lpstr>
      <vt:lpstr>et_List04</vt:lpstr>
      <vt:lpstr>et_List07_01</vt:lpstr>
      <vt:lpstr>et_List07_04</vt:lpstr>
      <vt:lpstr>et_List07_05</vt:lpstr>
      <vt:lpstr>et_List09_0</vt:lpstr>
      <vt:lpstr>et_List09_1</vt:lpstr>
      <vt:lpstr>et_List09_2</vt:lpstr>
      <vt:lpstr>et_ver_List01_1</vt:lpstr>
      <vt:lpstr>f_quart</vt:lpstr>
      <vt:lpstr>f_year</vt:lpstr>
      <vt:lpstr>fil</vt:lpstr>
      <vt:lpstr>fil_flag</vt:lpstr>
      <vt:lpstr>FirstLine</vt:lpstr>
      <vt:lpstr>flag_publication</vt:lpstr>
      <vt:lpstr>flagUsedTer_List09</vt:lpstr>
      <vt:lpstr>form_type</vt:lpstr>
      <vt:lpstr>form_up_date</vt:lpstr>
      <vt:lpstr>gblnRefreshPForms</vt:lpstr>
      <vt:lpstr>Info_ChngExcludeHelp_1</vt:lpstr>
      <vt:lpstr>Info_DiffExcludeHelp_1</vt:lpstr>
      <vt:lpstr>Info_DiffExcludeHelp_2</vt:lpstr>
      <vt:lpstr>Info_DiffExcludeHelp_3</vt:lpstr>
      <vt:lpstr>Info_DiffExcludeHelp_4</vt:lpstr>
      <vt:lpstr>Info_NoUpdates</vt:lpstr>
      <vt:lpstr>Info_TerExcludeHelp_1</vt:lpstr>
      <vt:lpstr>Info_TerExcludeHelp_2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instr_hyp1</vt:lpstr>
      <vt:lpstr>kind_of_activity</vt:lpstr>
      <vt:lpstr>kind_of_forms</vt:lpstr>
      <vt:lpstr>kind_of_nameforms</vt:lpstr>
      <vt:lpstr>kind_of_publication</vt:lpstr>
      <vt:lpstr>kind_of_unit</vt:lpstr>
      <vt:lpstr>kpp</vt:lpstr>
      <vt:lpstr>LINK_RANGE</vt:lpstr>
      <vt:lpstr>LIST_MR_MO_OKTMO</vt:lpstr>
      <vt:lpstr>list_of_tariff</vt:lpstr>
      <vt:lpstr>List00_checkFill</vt:lpstr>
      <vt:lpstr>List00_Fill</vt:lpstr>
      <vt:lpstr>List00_Print</vt:lpstr>
      <vt:lpstr>List01_CheckC</vt:lpstr>
      <vt:lpstr>List01_Name</vt:lpstr>
      <vt:lpstr>List01_Num</vt:lpstr>
      <vt:lpstr>List01_p3</vt:lpstr>
      <vt:lpstr>List01_p4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List04_CheckC</vt:lpstr>
      <vt:lpstr>List07_ActivityID</vt:lpstr>
      <vt:lpstr>List07_CheckC</vt:lpstr>
      <vt:lpstr>List07_fieldMarker</vt:lpstr>
      <vt:lpstr>List07_Fill</vt:lpstr>
      <vt:lpstr>List09_CheckC</vt:lpstr>
      <vt:lpstr>List09_NameCol</vt:lpstr>
      <vt:lpstr>List09_REESTR_MO</vt:lpstr>
      <vt:lpstr>logical</vt:lpstr>
      <vt:lpstr>mo_List09</vt:lpstr>
      <vt:lpstr>MONTH</vt:lpstr>
      <vt:lpstr>mr_id</vt:lpstr>
      <vt:lpstr>mr_list</vt:lpstr>
      <vt:lpstr>mr_List09</vt:lpstr>
      <vt:lpstr>mrCopy_List09</vt:lpstr>
      <vt:lpstr>mrmoCopy_List09</vt:lpstr>
      <vt:lpstr>note_sct</vt:lpstr>
      <vt:lpstr>note_ter</vt:lpstr>
      <vt:lpstr>num_of_cst</vt:lpstr>
      <vt:lpstr>obj_List01_22</vt:lpstr>
      <vt:lpstr>obj_List01_23</vt:lpstr>
      <vt:lpstr>obj_List02_22</vt:lpstr>
      <vt:lpstr>obj_List02_23</vt:lpstr>
      <vt:lpstr>org</vt:lpstr>
      <vt:lpstr>Org_Address</vt:lpstr>
      <vt:lpstr>ORG_END_DATE</vt:lpstr>
      <vt:lpstr>Org_main</vt:lpstr>
      <vt:lpstr>Org_otv_lico</vt:lpstr>
      <vt:lpstr>ORG_START_DATE</vt:lpstr>
      <vt:lpstr>pDel_Comm</vt:lpstr>
      <vt:lpstr>pDel_List03</vt:lpstr>
      <vt:lpstr>pDel_List04</vt:lpstr>
      <vt:lpstr>pDel_List09_0</vt:lpstr>
      <vt:lpstr>pDel_List09_1</vt:lpstr>
      <vt:lpstr>pDel_List09_2</vt:lpstr>
      <vt:lpstr>pDelList07_01</vt:lpstr>
      <vt:lpstr>pDelList07_04</vt:lpstr>
      <vt:lpstr>pDelList07_05</vt:lpstr>
      <vt:lpstr>pIns_Comm</vt:lpstr>
      <vt:lpstr>pIns_List01_1</vt:lpstr>
      <vt:lpstr>pIns_List01_2</vt:lpstr>
      <vt:lpstr>pIns_List01_3</vt:lpstr>
      <vt:lpstr>pIns_List01_4</vt:lpstr>
      <vt:lpstr>pIns_List01_5</vt:lpstr>
      <vt:lpstr>pIns_List02</vt:lpstr>
      <vt:lpstr>pIns_List03</vt:lpstr>
      <vt:lpstr>pIns_List04</vt:lpstr>
      <vt:lpstr>pIns_List07_01</vt:lpstr>
      <vt:lpstr>pIns_List07_04</vt:lpstr>
      <vt:lpstr>pIns_List07_05</vt:lpstr>
      <vt:lpstr>pIns_List09_0</vt:lpstr>
      <vt:lpstr>QUARTER</vt:lpstr>
      <vt:lpstr>REESTR_LINK_RANGE</vt:lpstr>
      <vt:lpstr>REESTR_ORG_RANGE</vt:lpstr>
      <vt:lpstr>REESTR_VED_RANGE</vt:lpstr>
      <vt:lpstr>REGION</vt:lpstr>
      <vt:lpstr>region_name</vt:lpstr>
      <vt:lpstr>ruk_fio</vt:lpstr>
      <vt:lpstr>stop_info</vt:lpstr>
      <vt:lpstr>strPublication</vt:lpstr>
      <vt:lpstr>sys_id</vt:lpstr>
      <vt:lpstr>TECH_ORG_ID</vt:lpstr>
      <vt:lpstr>ter_List09</vt:lpstr>
      <vt:lpstr>terCopy_List09</vt:lpstr>
      <vt:lpstr>TSphere</vt:lpstr>
      <vt:lpstr>TSphere_full</vt:lpstr>
      <vt:lpstr>TSphere_trans</vt:lpstr>
      <vt:lpstr>type_org</vt:lpstr>
      <vt:lpstr>type_org_list</vt:lpstr>
      <vt:lpstr>UpdStatus</vt:lpstr>
      <vt:lpstr>VDET_END_DATE</vt:lpstr>
      <vt:lpstr>VDET_START_DATE</vt:lpstr>
      <vt:lpstr>version</vt:lpstr>
      <vt:lpstr>Y_N_List07_01</vt:lpstr>
      <vt:lpstr>Y_N_List07_02</vt:lpstr>
      <vt:lpstr>Y_N_List07_05</vt:lpstr>
      <vt:lpstr>year_list</vt:lpstr>
    </vt:vector>
  </TitlesOfParts>
  <Company>ФАС России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Информация о выводе объектов теплоснабжения из эксплуатации и основаниях ограничения, прекращения подачи тепловой энергии потребителям</dc:title>
  <dc:subject>Информация о выводе объектов теплоснабжения из эксплуатации и основаниях ограничения, прекращения подачи тепловой энергии потребителям</dc:subject>
  <dc:creator>Infernus</dc:creator>
  <cp:lastModifiedBy>Коротков</cp:lastModifiedBy>
  <dcterms:created xsi:type="dcterms:W3CDTF">2014-08-18T08:57:48Z</dcterms:created>
  <dcterms:modified xsi:type="dcterms:W3CDTF">2019-01-16T06:33:45Z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1.0.1</vt:lpwstr>
  </property>
  <property fmtid="{D5CDD505-2E9C-101B-9397-08002B2CF9AE}" pid="3" name="TemplateOperationMode">
    <vt:i4>3</vt:i4>
  </property>
  <property fmtid="{D5CDD505-2E9C-101B-9397-08002B2CF9AE}" pid="4" name="Version">
    <vt:lpwstr>FAS.JKH.OPEN.INFO.LIMIT.WARM</vt:lpwstr>
  </property>
  <property fmtid="{D5CDD505-2E9C-101B-9397-08002B2CF9AE}" pid="5" name="keywords">
    <vt:lpwstr/>
  </property>
  <property fmtid="{D5CDD505-2E9C-101B-9397-08002B2CF9AE}" pid="6" name="Periodicity">
    <vt:lpwstr>QUAR</vt:lpwstr>
  </property>
  <property fmtid="{D5CDD505-2E9C-101B-9397-08002B2CF9AE}" pid="7" name="TypePlanning">
    <vt:lpwstr>FACT</vt:lpwstr>
  </property>
  <property fmtid="{D5CDD505-2E9C-101B-9397-08002B2CF9AE}" pid="8" name="EditTemplate">
    <vt:bool>true</vt:bool>
  </property>
  <property fmtid="{D5CDD505-2E9C-101B-9397-08002B2CF9AE}" pid="9" name="Status">
    <vt:lpwstr>2</vt:lpwstr>
  </property>
  <property fmtid="{D5CDD505-2E9C-101B-9397-08002B2CF9AE}" pid="10" name="XsltDocFilePath">
    <vt:lpwstr/>
  </property>
  <property fmtid="{D5CDD505-2E9C-101B-9397-08002B2CF9AE}" pid="11" name="XslViewFilePath">
    <vt:lpwstr/>
  </property>
  <property fmtid="{D5CDD505-2E9C-101B-9397-08002B2CF9AE}" pid="12" name="RootDocFilePath">
    <vt:lpwstr/>
  </property>
  <property fmtid="{D5CDD505-2E9C-101B-9397-08002B2CF9AE}" pid="13" name="HtmlTempFilePath">
    <vt:lpwstr/>
  </property>
  <property fmtid="{D5CDD505-2E9C-101B-9397-08002B2CF9AE}" pid="14" name="XMLTempFilePath">
    <vt:lpwstr/>
  </property>
  <property fmtid="{D5CDD505-2E9C-101B-9397-08002B2CF9AE}" pid="15" name="ProtectBook">
    <vt:i4>0</vt:i4>
  </property>
</Properties>
</file>